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680" activeTab="1"/>
  </bookViews>
  <sheets>
    <sheet name="Присед" sheetId="1" r:id="rId1"/>
    <sheet name="Жим лежа" sheetId="2" r:id="rId2"/>
    <sheet name="Становая тяга" sheetId="3" r:id="rId3"/>
    <sheet name="Пауэрлифтинг" sheetId="4" r:id="rId4"/>
    <sheet name="Народный жим" sheetId="5" r:id="rId5"/>
  </sheets>
  <definedNames/>
  <calcPr fullCalcOnLoad="1" refMode="R1C1"/>
</workbook>
</file>

<file path=xl/sharedStrings.xml><?xml version="1.0" encoding="utf-8"?>
<sst xmlns="http://schemas.openxmlformats.org/spreadsheetml/2006/main" count="1013" uniqueCount="258">
  <si>
    <t>ФИО</t>
  </si>
  <si>
    <t>Дата рождения</t>
  </si>
  <si>
    <t>Город</t>
  </si>
  <si>
    <t>Весовая категория</t>
  </si>
  <si>
    <t>Окушко Андрей Сергеевич</t>
  </si>
  <si>
    <t>Асино</t>
  </si>
  <si>
    <t>до 82,5 кг</t>
  </si>
  <si>
    <t>до 90 кг</t>
  </si>
  <si>
    <t>Возрастная категория</t>
  </si>
  <si>
    <t>Open</t>
  </si>
  <si>
    <t>Томск</t>
  </si>
  <si>
    <t>Становая тяга ПРО без экипировки</t>
  </si>
  <si>
    <t>Juniors</t>
  </si>
  <si>
    <t>до 125 кг</t>
  </si>
  <si>
    <t>Северск</t>
  </si>
  <si>
    <t>Становая тяга любители без экипировки</t>
  </si>
  <si>
    <t>Teen</t>
  </si>
  <si>
    <t>до 67,5 кг</t>
  </si>
  <si>
    <t>Пауэрлифтинг любители без экипировки</t>
  </si>
  <si>
    <t>до 110 кг</t>
  </si>
  <si>
    <t>до 100 кг</t>
  </si>
  <si>
    <t>до 60 кг</t>
  </si>
  <si>
    <t>Шишков Глеб Олегович</t>
  </si>
  <si>
    <t>до 75 кг</t>
  </si>
  <si>
    <t>Беркович Андрей Константинович</t>
  </si>
  <si>
    <t>Новосибирск</t>
  </si>
  <si>
    <t>Радюк Анна Ивановна</t>
  </si>
  <si>
    <t>до 52 кг</t>
  </si>
  <si>
    <t>до 56 кг</t>
  </si>
  <si>
    <t>M1</t>
  </si>
  <si>
    <t>Думин Алексей Павлович</t>
  </si>
  <si>
    <t>Епихин Антон Владимирович</t>
  </si>
  <si>
    <t>Грасмик Евгения Александровна</t>
  </si>
  <si>
    <t>Клименко Иван Александрович</t>
  </si>
  <si>
    <t>Стальмакова Анна Дмитриевна</t>
  </si>
  <si>
    <t>Фогельзанг Петр Петрович</t>
  </si>
  <si>
    <t>Ефременко Виталий Николаевич</t>
  </si>
  <si>
    <t>Кемерово</t>
  </si>
  <si>
    <t>Колесников Алексей Юрьевич</t>
  </si>
  <si>
    <t>Тимошкин Евгений Владимирович</t>
  </si>
  <si>
    <t>Присед ПРО без экипировки</t>
  </si>
  <si>
    <t>Щербаков Дмитрий Евгеньевич</t>
  </si>
  <si>
    <t>Кузьменков Алексей Владимирович</t>
  </si>
  <si>
    <t>Лоджанский Сергей Юрьевич</t>
  </si>
  <si>
    <t>Хило Ирина Владимировна</t>
  </si>
  <si>
    <t>Кочмарёв Денис Сергеевич</t>
  </si>
  <si>
    <t>Пашкеева Дарья Юрьевна</t>
  </si>
  <si>
    <t>Олеар Матвей Андреевич</t>
  </si>
  <si>
    <t>Русин Иван Николаевич</t>
  </si>
  <si>
    <t>Бакеев Рустам Альфредович</t>
  </si>
  <si>
    <t>Присед любители без экипировки</t>
  </si>
  <si>
    <t>Черепанов Николай Сергеевич</t>
  </si>
  <si>
    <t>Попова Анастасия Олеговна</t>
  </si>
  <si>
    <t>Пауэрлифтинг ПРО без экипировки</t>
  </si>
  <si>
    <t>Пауэрлифтинг ПРО в экипировке</t>
  </si>
  <si>
    <t xml:space="preserve">до 44 кг </t>
  </si>
  <si>
    <t>Трунова Анастасия Андреевна</t>
  </si>
  <si>
    <t>Евсюкова Евгения Андреевна</t>
  </si>
  <si>
    <t>Сынков Сергей Васильевич</t>
  </si>
  <si>
    <t>Пашков Егор Дмитриевич</t>
  </si>
  <si>
    <t>Кокорин Иван Михайлович</t>
  </si>
  <si>
    <t>Сынков Василий Сергеевич</t>
  </si>
  <si>
    <t>Кольбфлейш Вадим Александрович</t>
  </si>
  <si>
    <t>Обухович Александр Геннадьевич</t>
  </si>
  <si>
    <t>Евдаков Виталий Сергеевич</t>
  </si>
  <si>
    <t>Ищечкин Михаил Николаевич</t>
  </si>
  <si>
    <t>Душкин Давид Игоревич</t>
  </si>
  <si>
    <t>Каштанов Сергей Александрович</t>
  </si>
  <si>
    <t>Гриньков Сергей Федорович</t>
  </si>
  <si>
    <t>M3</t>
  </si>
  <si>
    <t>M4</t>
  </si>
  <si>
    <t>М4</t>
  </si>
  <si>
    <t>Письменный Сергей Сергеевич</t>
  </si>
  <si>
    <t>Кисляк Андрей Иванович</t>
  </si>
  <si>
    <t>Фирсов Михаил Алексеевич</t>
  </si>
  <si>
    <t>Куксенко Михаил Юрьевич</t>
  </si>
  <si>
    <t>Жаров Михаил Александрович</t>
  </si>
  <si>
    <t>Новожилов Никита Сергеевич</t>
  </si>
  <si>
    <t>Пронищев Александр Викторович</t>
  </si>
  <si>
    <t>Кондрашов Максим Александрович</t>
  </si>
  <si>
    <t>Коробов Алексей Дмитриевич</t>
  </si>
  <si>
    <t>Зырянское</t>
  </si>
  <si>
    <t>M2</t>
  </si>
  <si>
    <t>Петренко Павел Игоревич</t>
  </si>
  <si>
    <t>Бердин Павел Григорьевич</t>
  </si>
  <si>
    <t>Высоцкий Игорь Сергеевич</t>
  </si>
  <si>
    <t>Макаров Павел Николаевич</t>
  </si>
  <si>
    <t>Галаюда Вадим Владимирович</t>
  </si>
  <si>
    <t>Помазан Николай Николаевич</t>
  </si>
  <si>
    <t>Аксенова Елизавета Владимировна</t>
  </si>
  <si>
    <t>Пауэрлифтинг любители в экипировке</t>
  </si>
  <si>
    <t>Юдина Анна Сергеевна</t>
  </si>
  <si>
    <t>Егоров Александр Сергеевич</t>
  </si>
  <si>
    <t>Колесникова Анна Александровна</t>
  </si>
  <si>
    <t>Елизаров Максим Викторович</t>
  </si>
  <si>
    <t>Субботин Вячеслав Георгиевич</t>
  </si>
  <si>
    <t>Захаров Алексей Сергеевич</t>
  </si>
  <si>
    <t>Радьков Сергей Степанович</t>
  </si>
  <si>
    <t>Омск</t>
  </si>
  <si>
    <t>Teen 16-17</t>
  </si>
  <si>
    <t>Teen 18-19</t>
  </si>
  <si>
    <t>Teen 14-15</t>
  </si>
  <si>
    <t>Становая тяга ПРО в экипировке</t>
  </si>
  <si>
    <t>Присед ПРО в экипировке</t>
  </si>
  <si>
    <t>СВ</t>
  </si>
  <si>
    <t>Коэф. абс.</t>
  </si>
  <si>
    <t>ИТОГ</t>
  </si>
  <si>
    <t>Сумма</t>
  </si>
  <si>
    <t>Абс.</t>
  </si>
  <si>
    <t>Жим</t>
  </si>
  <si>
    <t>Присед</t>
  </si>
  <si>
    <t>Тяга</t>
  </si>
  <si>
    <t>Итог</t>
  </si>
  <si>
    <t>Абс</t>
  </si>
  <si>
    <t>Место</t>
  </si>
  <si>
    <t>Вес штанги</t>
  </si>
  <si>
    <t>Повторений</t>
  </si>
  <si>
    <t>Абс. коэф.</t>
  </si>
  <si>
    <t>Тоннаж</t>
  </si>
  <si>
    <t>Шапошников Евгений Евгеньевич</t>
  </si>
  <si>
    <t>92,5-</t>
  </si>
  <si>
    <t>100-</t>
  </si>
  <si>
    <t>115-</t>
  </si>
  <si>
    <t>67,5-</t>
  </si>
  <si>
    <t>82,5-</t>
  </si>
  <si>
    <t>87,5-</t>
  </si>
  <si>
    <t>110-</t>
  </si>
  <si>
    <t>150-</t>
  </si>
  <si>
    <t>85-</t>
  </si>
  <si>
    <t>102,5-</t>
  </si>
  <si>
    <t>70-</t>
  </si>
  <si>
    <t>80-</t>
  </si>
  <si>
    <t>97,5-</t>
  </si>
  <si>
    <t>107,5-</t>
  </si>
  <si>
    <t>до 67,5</t>
  </si>
  <si>
    <t>105-</t>
  </si>
  <si>
    <t>40-</t>
  </si>
  <si>
    <t>Горбунов Никита Алексеевич</t>
  </si>
  <si>
    <t>50-</t>
  </si>
  <si>
    <t>57,5-</t>
  </si>
  <si>
    <t>45-</t>
  </si>
  <si>
    <t>210-</t>
  </si>
  <si>
    <t>157,5-</t>
  </si>
  <si>
    <t>162,5-</t>
  </si>
  <si>
    <t>185-</t>
  </si>
  <si>
    <t>220-</t>
  </si>
  <si>
    <t>Галанин Сергей Валерьевич</t>
  </si>
  <si>
    <t>Миронов Николай Анатольевич</t>
  </si>
  <si>
    <t>До 90 кг</t>
  </si>
  <si>
    <t>Бекмансуров Станислав Викторович</t>
  </si>
  <si>
    <t>Биднюк Олег Ярославович</t>
  </si>
  <si>
    <t>Кашеваров Николай Викторович</t>
  </si>
  <si>
    <t>167,5-</t>
  </si>
  <si>
    <t>260-</t>
  </si>
  <si>
    <t>280-</t>
  </si>
  <si>
    <t>135-</t>
  </si>
  <si>
    <t>145-</t>
  </si>
  <si>
    <t>152,5-</t>
  </si>
  <si>
    <t>155-</t>
  </si>
  <si>
    <t>160-</t>
  </si>
  <si>
    <t>170-</t>
  </si>
  <si>
    <t>120-</t>
  </si>
  <si>
    <t>125-</t>
  </si>
  <si>
    <t>142,5-</t>
  </si>
  <si>
    <t>140-</t>
  </si>
  <si>
    <t>130-</t>
  </si>
  <si>
    <t>72,5-</t>
  </si>
  <si>
    <t>202,5-</t>
  </si>
  <si>
    <t>242,5-</t>
  </si>
  <si>
    <t>257,5-</t>
  </si>
  <si>
    <t>147,5-</t>
  </si>
  <si>
    <t>177,5-</t>
  </si>
  <si>
    <t>195-</t>
  </si>
  <si>
    <t>Тренер</t>
  </si>
  <si>
    <t>Команда</t>
  </si>
  <si>
    <t>Очки командные</t>
  </si>
  <si>
    <t>Место абс.</t>
  </si>
  <si>
    <t>Женщины</t>
  </si>
  <si>
    <t>Мужчины</t>
  </si>
  <si>
    <t>-</t>
  </si>
  <si>
    <t>СУДЬИ</t>
  </si>
  <si>
    <t>3 open</t>
  </si>
  <si>
    <t>6 open</t>
  </si>
  <si>
    <t>2 open</t>
  </si>
  <si>
    <t>1 open</t>
  </si>
  <si>
    <t>5 open</t>
  </si>
  <si>
    <t>4 open</t>
  </si>
  <si>
    <t>Кислицин Андрей Юрьевич</t>
  </si>
  <si>
    <t>Жим лежа любители без экипировки</t>
  </si>
  <si>
    <t>Жим лежа любители в экипировке</t>
  </si>
  <si>
    <t>Жим лежа ПРО без экипировки</t>
  </si>
  <si>
    <t>Жим лежа ПРО в экипировке</t>
  </si>
  <si>
    <t>7 open</t>
  </si>
  <si>
    <t>8 open</t>
  </si>
  <si>
    <t>9 open</t>
  </si>
  <si>
    <t>10 open</t>
  </si>
  <si>
    <t>11 open</t>
  </si>
  <si>
    <t>12 open</t>
  </si>
  <si>
    <t>13 open</t>
  </si>
  <si>
    <t>2 teen</t>
  </si>
  <si>
    <t>1 teen</t>
  </si>
  <si>
    <t>3 teen</t>
  </si>
  <si>
    <t>5 teen</t>
  </si>
  <si>
    <t>4 teen</t>
  </si>
  <si>
    <t>1 Masters</t>
  </si>
  <si>
    <t>2 Masters</t>
  </si>
  <si>
    <t>3 Masters</t>
  </si>
  <si>
    <t>4 Masters</t>
  </si>
  <si>
    <t>5 Masters</t>
  </si>
  <si>
    <t>6 Masters</t>
  </si>
  <si>
    <t>Обухович А.Г.</t>
  </si>
  <si>
    <t>СВС</t>
  </si>
  <si>
    <t>Самостоятельно</t>
  </si>
  <si>
    <t>Коваженко К.</t>
  </si>
  <si>
    <t>Анисимов А.В.</t>
  </si>
  <si>
    <t>Рыжкин М.</t>
  </si>
  <si>
    <t>Епихин А.В.</t>
  </si>
  <si>
    <t>Коробов А.</t>
  </si>
  <si>
    <t>Силуэт</t>
  </si>
  <si>
    <t>Сазанов</t>
  </si>
  <si>
    <t>Иванов А.</t>
  </si>
  <si>
    <t>Сибирские Медведи</t>
  </si>
  <si>
    <t>Танакова Е.Т.</t>
  </si>
  <si>
    <t>Рубиновая Пантера</t>
  </si>
  <si>
    <t>Кочмарев Д.С.</t>
  </si>
  <si>
    <t>Кущев С.Н.</t>
  </si>
  <si>
    <t>Мыцков А., Ефременко Р.</t>
  </si>
  <si>
    <t>СпортЗал</t>
  </si>
  <si>
    <t>Ефременко Р.</t>
  </si>
  <si>
    <t>Железный Самсон</t>
  </si>
  <si>
    <t>Письменный С.</t>
  </si>
  <si>
    <t>Кузьменков А.</t>
  </si>
  <si>
    <t>Беловал Е.</t>
  </si>
  <si>
    <t>Мыцков А.</t>
  </si>
  <si>
    <t>Белокопытов В.</t>
  </si>
  <si>
    <t>Зарапов В.Я.</t>
  </si>
  <si>
    <t>Алмаз</t>
  </si>
  <si>
    <t>Томская региональная общественная организация Томская ассоциация силовых видов спорта Томской области "Томская Сила"</t>
  </si>
  <si>
    <t>Томск, ул. Калужская, 17/2, СК "Метеор"</t>
  </si>
  <si>
    <t>Национальная ассоциация пауэрлифтинга</t>
  </si>
  <si>
    <t>Чемпионат Сибири по пауэрлифтингу, его отдельным движениям и народному жиму</t>
  </si>
  <si>
    <t>7-8 ноября 2015 года</t>
  </si>
  <si>
    <t>Шелепов А.К.</t>
  </si>
  <si>
    <t>Чулков А.В.</t>
  </si>
  <si>
    <t>Захаров А.С.</t>
  </si>
  <si>
    <t>Щербаков Д.Е.</t>
  </si>
  <si>
    <t>Колесникова А.А.</t>
  </si>
  <si>
    <t>Ковалев М.К.</t>
  </si>
  <si>
    <t>Епихин А.В</t>
  </si>
  <si>
    <t>Ильиных А.Р.</t>
  </si>
  <si>
    <t>Разряд</t>
  </si>
  <si>
    <t>2 разряд</t>
  </si>
  <si>
    <t>3 разряд</t>
  </si>
  <si>
    <t>КМС</t>
  </si>
  <si>
    <t>1 разряд</t>
  </si>
  <si>
    <t>МС</t>
  </si>
  <si>
    <t>МСМК</t>
  </si>
  <si>
    <t>Разряды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</si>
</sst>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0"/>
  <sheetViews>
    <sheetView zoomScalePageLayoutView="0" workbookViewId="0" topLeftCell="A1">
      <selection activeCell="A11" sqref="A11:T11"/>
    </sheetView>
  </sheetViews>
  <sheetFormatPr defaultColWidth="30.57421875" defaultRowHeight="15"/>
  <cols>
    <col min="1" max="1" width="31.57421875" style="9" bestFit="1" customWidth="1"/>
    <col min="2" max="2" width="15.140625" style="2" bestFit="1" customWidth="1"/>
    <col min="3" max="3" width="10.28125" style="2" bestFit="1" customWidth="1"/>
    <col min="4" max="4" width="12.7109375" style="2" customWidth="1"/>
    <col min="5" max="5" width="13.421875" style="2" customWidth="1"/>
    <col min="6" max="6" width="7.00390625" style="2" bestFit="1" customWidth="1"/>
    <col min="7" max="7" width="10.28125" style="2" customWidth="1"/>
    <col min="8" max="8" width="6.00390625" style="2" bestFit="1" customWidth="1"/>
    <col min="9" max="9" width="6.28125" style="2" bestFit="1" customWidth="1"/>
    <col min="10" max="11" width="6.00390625" style="2" bestFit="1" customWidth="1"/>
    <col min="12" max="12" width="7.00390625" style="2" bestFit="1" customWidth="1"/>
    <col min="13" max="13" width="10.00390625" style="2" bestFit="1" customWidth="1"/>
    <col min="14" max="14" width="7.00390625" style="2" bestFit="1" customWidth="1"/>
    <col min="15" max="15" width="10.00390625" style="2" bestFit="1" customWidth="1"/>
    <col min="16" max="16" width="6.7109375" style="2" bestFit="1" customWidth="1"/>
    <col min="17" max="17" width="16.140625" style="2" bestFit="1" customWidth="1"/>
    <col min="18" max="18" width="8.7109375" style="2" bestFit="1" customWidth="1"/>
    <col min="19" max="19" width="20.00390625" style="2" bestFit="1" customWidth="1"/>
    <col min="20" max="20" width="12.140625" style="2" customWidth="1"/>
    <col min="21" max="16384" width="30.57421875" style="2" customWidth="1"/>
  </cols>
  <sheetData>
    <row r="1" spans="1:20" s="1" customFormat="1" ht="15.75" thickBot="1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5.75" thickBot="1">
      <c r="A2" s="36" t="s">
        <v>239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1" customFormat="1" ht="15.75" thickBot="1">
      <c r="A3" s="36" t="s">
        <v>240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s="1" customFormat="1" ht="15.75" thickBot="1">
      <c r="A4" s="36" t="s">
        <v>238</v>
      </c>
      <c r="B4" s="36"/>
      <c r="C4" s="36"/>
      <c r="D4" s="36"/>
      <c r="E4" s="36"/>
      <c r="F4" s="36"/>
      <c r="G4" s="36"/>
      <c r="H4" s="36"/>
      <c r="I4" s="36"/>
      <c r="J4" s="36" t="s">
        <v>241</v>
      </c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.75" thickBot="1">
      <c r="A5" s="37" t="s">
        <v>0</v>
      </c>
      <c r="B5" s="38" t="s">
        <v>1</v>
      </c>
      <c r="C5" s="37" t="s">
        <v>2</v>
      </c>
      <c r="D5" s="38" t="s">
        <v>8</v>
      </c>
      <c r="E5" s="38" t="s">
        <v>3</v>
      </c>
      <c r="F5" s="32" t="s">
        <v>104</v>
      </c>
      <c r="G5" s="32" t="s">
        <v>105</v>
      </c>
      <c r="H5" s="33" t="s">
        <v>110</v>
      </c>
      <c r="I5" s="33"/>
      <c r="J5" s="33"/>
      <c r="K5" s="33"/>
      <c r="L5" s="33"/>
      <c r="M5" s="33"/>
      <c r="N5" s="31" t="s">
        <v>112</v>
      </c>
      <c r="O5" s="31"/>
      <c r="P5" s="31"/>
      <c r="Q5" s="31" t="s">
        <v>173</v>
      </c>
      <c r="R5" s="34" t="s">
        <v>250</v>
      </c>
      <c r="S5" s="31" t="s">
        <v>174</v>
      </c>
      <c r="T5" s="31" t="s">
        <v>175</v>
      </c>
    </row>
    <row r="6" spans="1:20" ht="15.75" thickBot="1">
      <c r="A6" s="37"/>
      <c r="B6" s="38"/>
      <c r="C6" s="37"/>
      <c r="D6" s="38"/>
      <c r="E6" s="38"/>
      <c r="F6" s="32"/>
      <c r="G6" s="32"/>
      <c r="H6" s="15">
        <v>1</v>
      </c>
      <c r="I6" s="15">
        <v>2</v>
      </c>
      <c r="J6" s="15">
        <v>3</v>
      </c>
      <c r="K6" s="15" t="s">
        <v>106</v>
      </c>
      <c r="L6" s="15" t="s">
        <v>107</v>
      </c>
      <c r="M6" s="15" t="s">
        <v>108</v>
      </c>
      <c r="N6" s="17" t="s">
        <v>107</v>
      </c>
      <c r="O6" s="17" t="s">
        <v>113</v>
      </c>
      <c r="P6" s="17" t="s">
        <v>114</v>
      </c>
      <c r="Q6" s="31"/>
      <c r="R6" s="35"/>
      <c r="S6" s="31"/>
      <c r="T6" s="31"/>
    </row>
    <row r="7" spans="1:20" ht="15.75" thickBot="1">
      <c r="A7" s="30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5.75" thickBot="1">
      <c r="A8" s="7" t="s">
        <v>44</v>
      </c>
      <c r="B8" s="3">
        <v>35775</v>
      </c>
      <c r="C8" s="4" t="s">
        <v>10</v>
      </c>
      <c r="D8" s="4" t="s">
        <v>9</v>
      </c>
      <c r="E8" s="4" t="s">
        <v>55</v>
      </c>
      <c r="F8" s="16">
        <v>44</v>
      </c>
      <c r="G8" s="16">
        <v>1.1965</v>
      </c>
      <c r="H8" s="16">
        <v>72.5</v>
      </c>
      <c r="I8" s="16">
        <v>80</v>
      </c>
      <c r="J8" s="16" t="s">
        <v>128</v>
      </c>
      <c r="K8" s="16">
        <f>MAX(H8:J8)</f>
        <v>80</v>
      </c>
      <c r="L8" s="16">
        <f>K8</f>
        <v>80</v>
      </c>
      <c r="M8" s="16">
        <f>L8*G8</f>
        <v>95.72</v>
      </c>
      <c r="N8" s="16">
        <f>L8</f>
        <v>80</v>
      </c>
      <c r="O8" s="16">
        <f>N8*G8</f>
        <v>95.72</v>
      </c>
      <c r="P8" s="16">
        <v>1</v>
      </c>
      <c r="Q8" s="16" t="s">
        <v>224</v>
      </c>
      <c r="R8" s="25" t="s">
        <v>253</v>
      </c>
      <c r="S8" s="16" t="s">
        <v>223</v>
      </c>
      <c r="T8" s="16">
        <v>12</v>
      </c>
    </row>
    <row r="9" spans="1:20" ht="15.75" thickBot="1">
      <c r="A9" s="7"/>
      <c r="B9" s="3"/>
      <c r="C9" s="4"/>
      <c r="D9" s="4"/>
      <c r="E9" s="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5"/>
      <c r="S9" s="16"/>
      <c r="T9" s="16"/>
    </row>
    <row r="10" spans="1:20" ht="15.75" thickBot="1">
      <c r="A10" s="12" t="s">
        <v>64</v>
      </c>
      <c r="B10" s="3">
        <v>30136</v>
      </c>
      <c r="C10" s="4" t="s">
        <v>10</v>
      </c>
      <c r="D10" s="5" t="s">
        <v>9</v>
      </c>
      <c r="E10" s="4" t="s">
        <v>20</v>
      </c>
      <c r="F10" s="16">
        <v>98.45</v>
      </c>
      <c r="G10" s="16">
        <v>0.5587</v>
      </c>
      <c r="H10" s="16">
        <v>155</v>
      </c>
      <c r="I10" s="16">
        <v>165</v>
      </c>
      <c r="J10" s="16">
        <v>175</v>
      </c>
      <c r="K10" s="16">
        <f>MAX(H10:J10)</f>
        <v>175</v>
      </c>
      <c r="L10" s="16">
        <f>K10</f>
        <v>175</v>
      </c>
      <c r="M10" s="16">
        <f>L10*G10</f>
        <v>97.7725</v>
      </c>
      <c r="N10" s="16">
        <f>L10</f>
        <v>175</v>
      </c>
      <c r="O10" s="16">
        <f>N10*G10</f>
        <v>97.7725</v>
      </c>
      <c r="P10" s="16">
        <v>1</v>
      </c>
      <c r="Q10" s="16" t="s">
        <v>224</v>
      </c>
      <c r="R10" s="25" t="s">
        <v>251</v>
      </c>
      <c r="S10" s="16" t="s">
        <v>223</v>
      </c>
      <c r="T10" s="16">
        <v>12</v>
      </c>
    </row>
    <row r="11" spans="1:20" ht="15.75" thickBot="1">
      <c r="A11" s="30" t="s">
        <v>40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.75" thickBot="1">
      <c r="A12" s="8" t="s">
        <v>38</v>
      </c>
      <c r="B12" s="6">
        <v>31653</v>
      </c>
      <c r="C12" s="5" t="s">
        <v>37</v>
      </c>
      <c r="D12" s="4" t="s">
        <v>9</v>
      </c>
      <c r="E12" s="5" t="s">
        <v>6</v>
      </c>
      <c r="F12" s="16">
        <v>79.3</v>
      </c>
      <c r="G12" s="16">
        <v>0.637</v>
      </c>
      <c r="H12" s="16">
        <v>170</v>
      </c>
      <c r="I12" s="16">
        <v>190</v>
      </c>
      <c r="J12" s="16">
        <v>205</v>
      </c>
      <c r="K12" s="16">
        <f aca="true" t="shared" si="0" ref="K12:K18">MAX(H12:J12)</f>
        <v>205</v>
      </c>
      <c r="L12" s="16">
        <f aca="true" t="shared" si="1" ref="L12:L18">K12</f>
        <v>205</v>
      </c>
      <c r="M12" s="16">
        <f aca="true" t="shared" si="2" ref="M12:M18">L12*G12</f>
        <v>130.585</v>
      </c>
      <c r="N12" s="16">
        <f>L12</f>
        <v>205</v>
      </c>
      <c r="O12" s="16">
        <f>N12*G12</f>
        <v>130.585</v>
      </c>
      <c r="P12" s="16">
        <v>1</v>
      </c>
      <c r="Q12" s="16" t="s">
        <v>212</v>
      </c>
      <c r="R12" s="25" t="s">
        <v>254</v>
      </c>
      <c r="S12" s="16" t="s">
        <v>221</v>
      </c>
      <c r="T12" s="16">
        <v>12</v>
      </c>
    </row>
    <row r="13" spans="1:20" ht="15.75" thickBot="1">
      <c r="A13" s="8"/>
      <c r="B13" s="6"/>
      <c r="C13" s="5"/>
      <c r="D13" s="4"/>
      <c r="E13" s="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5"/>
      <c r="S13" s="16"/>
      <c r="T13" s="16"/>
    </row>
    <row r="14" spans="1:20" ht="15.75" thickBot="1">
      <c r="A14" s="7" t="s">
        <v>45</v>
      </c>
      <c r="B14" s="3">
        <v>29825</v>
      </c>
      <c r="C14" s="4" t="s">
        <v>10</v>
      </c>
      <c r="D14" s="4" t="s">
        <v>9</v>
      </c>
      <c r="E14" s="4" t="s">
        <v>7</v>
      </c>
      <c r="F14" s="16">
        <v>89.7</v>
      </c>
      <c r="G14" s="16">
        <v>0.5865</v>
      </c>
      <c r="H14" s="16">
        <v>190</v>
      </c>
      <c r="I14" s="16">
        <v>202.5</v>
      </c>
      <c r="J14" s="16"/>
      <c r="K14" s="16">
        <f t="shared" si="0"/>
        <v>202.5</v>
      </c>
      <c r="L14" s="16">
        <f t="shared" si="1"/>
        <v>202.5</v>
      </c>
      <c r="M14" s="16">
        <f t="shared" si="2"/>
        <v>118.76625</v>
      </c>
      <c r="N14" s="16">
        <f>L14</f>
        <v>202.5</v>
      </c>
      <c r="O14" s="16">
        <f>N14*G14</f>
        <v>118.76625</v>
      </c>
      <c r="P14" s="16">
        <v>1</v>
      </c>
      <c r="Q14" s="16" t="s">
        <v>212</v>
      </c>
      <c r="R14" s="25" t="s">
        <v>254</v>
      </c>
      <c r="S14" s="16" t="s">
        <v>223</v>
      </c>
      <c r="T14" s="16">
        <v>12</v>
      </c>
    </row>
    <row r="15" spans="1:20" ht="15.75" thickBot="1">
      <c r="A15" s="7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5"/>
      <c r="S15" s="16"/>
      <c r="T15" s="16"/>
    </row>
    <row r="16" spans="1:20" ht="15.75" thickBot="1">
      <c r="A16" s="12" t="s">
        <v>36</v>
      </c>
      <c r="B16" s="3">
        <v>31090</v>
      </c>
      <c r="C16" s="4" t="s">
        <v>37</v>
      </c>
      <c r="D16" s="5" t="s">
        <v>9</v>
      </c>
      <c r="E16" s="4" t="s">
        <v>20</v>
      </c>
      <c r="F16" s="16">
        <v>99.3</v>
      </c>
      <c r="G16" s="16">
        <v>0.5558</v>
      </c>
      <c r="H16" s="16">
        <v>270</v>
      </c>
      <c r="I16" s="16" t="s">
        <v>154</v>
      </c>
      <c r="J16" s="16">
        <v>280</v>
      </c>
      <c r="K16" s="16">
        <f t="shared" si="0"/>
        <v>280</v>
      </c>
      <c r="L16" s="16">
        <f t="shared" si="1"/>
        <v>280</v>
      </c>
      <c r="M16" s="16">
        <f t="shared" si="2"/>
        <v>155.624</v>
      </c>
      <c r="N16" s="16">
        <f>L16</f>
        <v>280</v>
      </c>
      <c r="O16" s="16">
        <f>N16*G16</f>
        <v>155.624</v>
      </c>
      <c r="P16" s="16">
        <v>1</v>
      </c>
      <c r="Q16" s="16" t="s">
        <v>212</v>
      </c>
      <c r="R16" s="25" t="s">
        <v>255</v>
      </c>
      <c r="S16" s="16" t="s">
        <v>221</v>
      </c>
      <c r="T16" s="16">
        <v>12</v>
      </c>
    </row>
    <row r="17" spans="1:20" ht="15.75" thickBot="1">
      <c r="A17" s="30" t="s">
        <v>103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.75" thickBot="1">
      <c r="A18" s="12" t="s">
        <v>75</v>
      </c>
      <c r="B18" s="3">
        <v>29383</v>
      </c>
      <c r="C18" s="4" t="s">
        <v>10</v>
      </c>
      <c r="D18" s="5" t="s">
        <v>9</v>
      </c>
      <c r="E18" s="4" t="s">
        <v>19</v>
      </c>
      <c r="F18" s="16">
        <v>108.2</v>
      </c>
      <c r="G18" s="16">
        <v>0.5388</v>
      </c>
      <c r="H18" s="16">
        <v>270</v>
      </c>
      <c r="I18" s="16">
        <v>290</v>
      </c>
      <c r="J18" s="16">
        <v>297.5</v>
      </c>
      <c r="K18" s="16">
        <f t="shared" si="0"/>
        <v>297.5</v>
      </c>
      <c r="L18" s="16">
        <f t="shared" si="1"/>
        <v>297.5</v>
      </c>
      <c r="M18" s="16">
        <f t="shared" si="2"/>
        <v>160.29299999999998</v>
      </c>
      <c r="N18" s="16">
        <f>L18</f>
        <v>297.5</v>
      </c>
      <c r="O18" s="16">
        <f>N18*G18</f>
        <v>160.29299999999998</v>
      </c>
      <c r="P18" s="16">
        <v>1</v>
      </c>
      <c r="Q18" s="16" t="s">
        <v>222</v>
      </c>
      <c r="R18" s="25" t="s">
        <v>253</v>
      </c>
      <c r="S18" s="16"/>
      <c r="T18" s="16"/>
    </row>
    <row r="21" ht="15">
      <c r="A21" s="28" t="s">
        <v>180</v>
      </c>
    </row>
    <row r="22" ht="15">
      <c r="A22" s="29" t="s">
        <v>242</v>
      </c>
    </row>
    <row r="23" ht="15">
      <c r="A23" s="29" t="s">
        <v>243</v>
      </c>
    </row>
    <row r="24" ht="15">
      <c r="A24" s="29" t="s">
        <v>244</v>
      </c>
    </row>
    <row r="25" ht="15">
      <c r="A25" s="29" t="s">
        <v>245</v>
      </c>
    </row>
    <row r="26" ht="15">
      <c r="A26" s="29" t="s">
        <v>246</v>
      </c>
    </row>
    <row r="27" ht="15">
      <c r="A27" s="29" t="s">
        <v>225</v>
      </c>
    </row>
    <row r="28" ht="15">
      <c r="A28" s="27" t="s">
        <v>247</v>
      </c>
    </row>
    <row r="29" ht="15">
      <c r="A29" s="27" t="s">
        <v>248</v>
      </c>
    </row>
    <row r="30" ht="15">
      <c r="A30" s="27" t="s">
        <v>249</v>
      </c>
    </row>
  </sheetData>
  <sheetProtection/>
  <mergeCells count="21">
    <mergeCell ref="A1:T1"/>
    <mergeCell ref="A2:T2"/>
    <mergeCell ref="A3:T3"/>
    <mergeCell ref="A5:A6"/>
    <mergeCell ref="B5:B6"/>
    <mergeCell ref="C5:C6"/>
    <mergeCell ref="D5:D6"/>
    <mergeCell ref="E5:E6"/>
    <mergeCell ref="A4:I4"/>
    <mergeCell ref="J4:T4"/>
    <mergeCell ref="A7:T7"/>
    <mergeCell ref="A11:T11"/>
    <mergeCell ref="A17:T17"/>
    <mergeCell ref="N5:P5"/>
    <mergeCell ref="F5:F6"/>
    <mergeCell ref="G5:G6"/>
    <mergeCell ref="H5:M5"/>
    <mergeCell ref="Q5:Q6"/>
    <mergeCell ref="S5:S6"/>
    <mergeCell ref="T5:T6"/>
    <mergeCell ref="R5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111"/>
  <sheetViews>
    <sheetView tabSelected="1" zoomScalePageLayoutView="0" workbookViewId="0" topLeftCell="A1">
      <selection activeCell="G53" sqref="G53"/>
    </sheetView>
  </sheetViews>
  <sheetFormatPr defaultColWidth="30.57421875" defaultRowHeight="15"/>
  <cols>
    <col min="1" max="1" width="34.8515625" style="9" bestFit="1" customWidth="1"/>
    <col min="2" max="2" width="15.140625" style="2" bestFit="1" customWidth="1"/>
    <col min="3" max="3" width="12.8515625" style="2" bestFit="1" customWidth="1"/>
    <col min="4" max="4" width="13.00390625" style="2" customWidth="1"/>
    <col min="5" max="5" width="11.421875" style="2" customWidth="1"/>
    <col min="6" max="6" width="7.00390625" style="2" bestFit="1" customWidth="1"/>
    <col min="7" max="7" width="10.140625" style="2" bestFit="1" customWidth="1"/>
    <col min="8" max="10" width="6.28125" style="2" bestFit="1" customWidth="1"/>
    <col min="11" max="11" width="6.00390625" style="2" bestFit="1" customWidth="1"/>
    <col min="12" max="12" width="7.00390625" style="2" bestFit="1" customWidth="1"/>
    <col min="13" max="13" width="10.00390625" style="2" bestFit="1" customWidth="1"/>
    <col min="14" max="14" width="7.00390625" style="2" bestFit="1" customWidth="1"/>
    <col min="15" max="15" width="10.00390625" style="2" bestFit="1" customWidth="1"/>
    <col min="16" max="16" width="6.7109375" style="2" bestFit="1" customWidth="1"/>
    <col min="17" max="17" width="10.7109375" style="23" bestFit="1" customWidth="1"/>
    <col min="18" max="18" width="24.7109375" style="2" bestFit="1" customWidth="1"/>
    <col min="19" max="19" width="8.7109375" style="2" bestFit="1" customWidth="1"/>
    <col min="20" max="20" width="20.00390625" style="2" bestFit="1" customWidth="1"/>
    <col min="21" max="21" width="13.00390625" style="2" customWidth="1"/>
    <col min="22" max="16384" width="30.57421875" style="2" customWidth="1"/>
  </cols>
  <sheetData>
    <row r="1" spans="1:21" s="1" customFormat="1" ht="15.75" thickBot="1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1" customFormat="1" ht="15.75" thickBot="1">
      <c r="A2" s="36" t="s">
        <v>239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" customFormat="1" ht="15.75" thickBot="1">
      <c r="A3" s="36" t="s">
        <v>240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1" customFormat="1" ht="15.75" thickBot="1">
      <c r="A4" s="36" t="s">
        <v>238</v>
      </c>
      <c r="B4" s="36"/>
      <c r="C4" s="36"/>
      <c r="D4" s="36"/>
      <c r="E4" s="36"/>
      <c r="F4" s="36"/>
      <c r="G4" s="36"/>
      <c r="H4" s="36"/>
      <c r="I4" s="36"/>
      <c r="J4" s="36" t="s">
        <v>241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.75" thickBot="1">
      <c r="A5" s="37" t="s">
        <v>0</v>
      </c>
      <c r="B5" s="38" t="s">
        <v>1</v>
      </c>
      <c r="C5" s="37" t="s">
        <v>2</v>
      </c>
      <c r="D5" s="38" t="s">
        <v>8</v>
      </c>
      <c r="E5" s="38" t="s">
        <v>3</v>
      </c>
      <c r="F5" s="32" t="s">
        <v>104</v>
      </c>
      <c r="G5" s="32" t="s">
        <v>105</v>
      </c>
      <c r="H5" s="33" t="s">
        <v>109</v>
      </c>
      <c r="I5" s="33"/>
      <c r="J5" s="33"/>
      <c r="K5" s="33"/>
      <c r="L5" s="33"/>
      <c r="M5" s="33"/>
      <c r="N5" s="31" t="s">
        <v>112</v>
      </c>
      <c r="O5" s="31"/>
      <c r="P5" s="31"/>
      <c r="Q5" s="31"/>
      <c r="R5" s="31" t="s">
        <v>173</v>
      </c>
      <c r="S5" s="34" t="s">
        <v>250</v>
      </c>
      <c r="T5" s="31" t="s">
        <v>174</v>
      </c>
      <c r="U5" s="31" t="s">
        <v>175</v>
      </c>
    </row>
    <row r="6" spans="1:21" ht="15.75" thickBot="1">
      <c r="A6" s="37"/>
      <c r="B6" s="38"/>
      <c r="C6" s="37"/>
      <c r="D6" s="38"/>
      <c r="E6" s="38"/>
      <c r="F6" s="32"/>
      <c r="G6" s="32"/>
      <c r="H6" s="15">
        <v>1</v>
      </c>
      <c r="I6" s="15">
        <v>2</v>
      </c>
      <c r="J6" s="15">
        <v>3</v>
      </c>
      <c r="K6" s="15" t="s">
        <v>106</v>
      </c>
      <c r="L6" s="15" t="s">
        <v>107</v>
      </c>
      <c r="M6" s="15" t="s">
        <v>108</v>
      </c>
      <c r="N6" s="17" t="s">
        <v>107</v>
      </c>
      <c r="O6" s="17" t="s">
        <v>113</v>
      </c>
      <c r="P6" s="17" t="s">
        <v>114</v>
      </c>
      <c r="Q6" s="17" t="s">
        <v>176</v>
      </c>
      <c r="R6" s="31"/>
      <c r="S6" s="35"/>
      <c r="T6" s="31"/>
      <c r="U6" s="31"/>
    </row>
    <row r="7" spans="1:21" ht="15.75" thickBot="1">
      <c r="A7" s="30" t="s">
        <v>188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5.75" thickBot="1">
      <c r="A8" s="39" t="s">
        <v>177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1"/>
    </row>
    <row r="9" spans="1:21" ht="15.75" thickBot="1">
      <c r="A9" s="7" t="s">
        <v>44</v>
      </c>
      <c r="B9" s="3">
        <v>35775</v>
      </c>
      <c r="C9" s="4" t="s">
        <v>10</v>
      </c>
      <c r="D9" s="4" t="s">
        <v>9</v>
      </c>
      <c r="E9" s="4" t="s">
        <v>55</v>
      </c>
      <c r="F9" s="16">
        <v>44</v>
      </c>
      <c r="G9" s="16">
        <v>1.1965</v>
      </c>
      <c r="H9" s="16">
        <v>50</v>
      </c>
      <c r="I9" s="16">
        <v>55</v>
      </c>
      <c r="J9" s="16" t="s">
        <v>139</v>
      </c>
      <c r="K9" s="16">
        <f>MAX(H9:J9)</f>
        <v>55</v>
      </c>
      <c r="L9" s="16">
        <f>K9</f>
        <v>55</v>
      </c>
      <c r="M9" s="16">
        <f>K9*G9</f>
        <v>65.80749999999999</v>
      </c>
      <c r="N9" s="16">
        <f>L9</f>
        <v>55</v>
      </c>
      <c r="O9" s="16">
        <f>N9*G9</f>
        <v>65.80749999999999</v>
      </c>
      <c r="P9" s="16">
        <v>1</v>
      </c>
      <c r="Q9" s="16" t="s">
        <v>184</v>
      </c>
      <c r="R9" s="16" t="s">
        <v>224</v>
      </c>
      <c r="S9" s="25" t="s">
        <v>256</v>
      </c>
      <c r="T9" s="16" t="s">
        <v>223</v>
      </c>
      <c r="U9" s="16">
        <v>12</v>
      </c>
    </row>
    <row r="10" spans="1:21" ht="15.75" thickBot="1">
      <c r="A10" s="7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5"/>
      <c r="T10" s="16"/>
      <c r="U10" s="16"/>
    </row>
    <row r="11" spans="1:21" ht="15.75" thickBot="1">
      <c r="A11" s="7" t="s">
        <v>52</v>
      </c>
      <c r="B11" s="3">
        <v>34769</v>
      </c>
      <c r="C11" s="4" t="s">
        <v>37</v>
      </c>
      <c r="D11" s="5" t="s">
        <v>12</v>
      </c>
      <c r="E11" s="4" t="s">
        <v>28</v>
      </c>
      <c r="F11" s="16">
        <v>54.1</v>
      </c>
      <c r="G11" s="16">
        <v>0.939</v>
      </c>
      <c r="H11" s="16">
        <v>55</v>
      </c>
      <c r="I11" s="16">
        <v>57.5</v>
      </c>
      <c r="J11" s="16">
        <v>62.5</v>
      </c>
      <c r="K11" s="16">
        <f>MAX(H11:J11)</f>
        <v>62.5</v>
      </c>
      <c r="L11" s="16">
        <f>K11</f>
        <v>62.5</v>
      </c>
      <c r="M11" s="16">
        <f>K11*G11</f>
        <v>58.6875</v>
      </c>
      <c r="N11" s="16">
        <f>L11</f>
        <v>62.5</v>
      </c>
      <c r="O11" s="16">
        <f>N11*G11</f>
        <v>58.6875</v>
      </c>
      <c r="P11" s="16">
        <v>1</v>
      </c>
      <c r="Q11" s="16" t="s">
        <v>183</v>
      </c>
      <c r="R11" s="16" t="s">
        <v>212</v>
      </c>
      <c r="S11" s="25" t="s">
        <v>253</v>
      </c>
      <c r="T11" s="16" t="s">
        <v>221</v>
      </c>
      <c r="U11" s="16">
        <v>12</v>
      </c>
    </row>
    <row r="12" spans="1:21" ht="15.75" thickBot="1">
      <c r="A12" s="7"/>
      <c r="B12" s="3"/>
      <c r="C12" s="4"/>
      <c r="D12" s="5"/>
      <c r="E12" s="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5"/>
      <c r="T12" s="16"/>
      <c r="U12" s="16"/>
    </row>
    <row r="13" spans="1:21" ht="15.75" thickBot="1">
      <c r="A13" s="7" t="s">
        <v>57</v>
      </c>
      <c r="B13" s="3">
        <v>30720</v>
      </c>
      <c r="C13" s="4" t="s">
        <v>37</v>
      </c>
      <c r="D13" s="4" t="s">
        <v>9</v>
      </c>
      <c r="E13" s="4" t="s">
        <v>21</v>
      </c>
      <c r="F13" s="16">
        <v>60</v>
      </c>
      <c r="G13" s="16">
        <v>0.8628</v>
      </c>
      <c r="H13" s="16">
        <v>55</v>
      </c>
      <c r="I13" s="16" t="s">
        <v>139</v>
      </c>
      <c r="J13" s="16" t="s">
        <v>139</v>
      </c>
      <c r="K13" s="16">
        <f>MAX(H13:J13)</f>
        <v>55</v>
      </c>
      <c r="L13" s="16">
        <f>K13</f>
        <v>55</v>
      </c>
      <c r="M13" s="16">
        <f>K13*G13</f>
        <v>47.454</v>
      </c>
      <c r="N13" s="16">
        <f>L13</f>
        <v>55</v>
      </c>
      <c r="O13" s="16">
        <f>N13*G13</f>
        <v>47.454</v>
      </c>
      <c r="P13" s="16">
        <v>1</v>
      </c>
      <c r="Q13" s="16" t="s">
        <v>181</v>
      </c>
      <c r="R13" s="16" t="s">
        <v>234</v>
      </c>
      <c r="S13" s="25" t="s">
        <v>254</v>
      </c>
      <c r="T13" s="16" t="s">
        <v>221</v>
      </c>
      <c r="U13" s="16">
        <v>12</v>
      </c>
    </row>
    <row r="14" spans="1:21" ht="15.75" thickBot="1">
      <c r="A14" s="7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5"/>
      <c r="T14" s="16"/>
      <c r="U14" s="16"/>
    </row>
    <row r="15" spans="1:21" ht="15.75" thickBot="1">
      <c r="A15" s="12" t="s">
        <v>34</v>
      </c>
      <c r="B15" s="3">
        <v>34961</v>
      </c>
      <c r="C15" s="4" t="s">
        <v>10</v>
      </c>
      <c r="D15" s="5" t="s">
        <v>12</v>
      </c>
      <c r="E15" s="4" t="s">
        <v>17</v>
      </c>
      <c r="F15" s="16">
        <v>66.9</v>
      </c>
      <c r="G15" s="16">
        <v>0.8103</v>
      </c>
      <c r="H15" s="16">
        <v>45</v>
      </c>
      <c r="I15" s="16">
        <v>47.5</v>
      </c>
      <c r="J15" s="16">
        <v>50</v>
      </c>
      <c r="K15" s="16">
        <f>MAX(H15:J15)</f>
        <v>50</v>
      </c>
      <c r="L15" s="16">
        <f>K15</f>
        <v>50</v>
      </c>
      <c r="M15" s="16">
        <f>K15*G15</f>
        <v>40.515</v>
      </c>
      <c r="N15" s="16">
        <f>L15</f>
        <v>50</v>
      </c>
      <c r="O15" s="16">
        <f>N15*G15</f>
        <v>40.515</v>
      </c>
      <c r="P15" s="16">
        <v>1</v>
      </c>
      <c r="Q15" s="16" t="s">
        <v>186</v>
      </c>
      <c r="R15" s="16" t="s">
        <v>212</v>
      </c>
      <c r="S15" s="25" t="s">
        <v>251</v>
      </c>
      <c r="T15" s="16"/>
      <c r="U15" s="16"/>
    </row>
    <row r="16" spans="1:21" ht="15.75" thickBot="1">
      <c r="A16" s="12"/>
      <c r="B16" s="3"/>
      <c r="C16" s="4"/>
      <c r="D16" s="5"/>
      <c r="E16" s="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5"/>
      <c r="T16" s="16"/>
      <c r="U16" s="16"/>
    </row>
    <row r="17" spans="1:21" ht="15.75" thickBot="1">
      <c r="A17" s="7" t="s">
        <v>56</v>
      </c>
      <c r="B17" s="3">
        <v>32270</v>
      </c>
      <c r="C17" s="4" t="s">
        <v>10</v>
      </c>
      <c r="D17" s="4" t="s">
        <v>9</v>
      </c>
      <c r="E17" s="4" t="s">
        <v>17</v>
      </c>
      <c r="F17" s="16">
        <v>65.4</v>
      </c>
      <c r="G17" s="16">
        <v>0.801</v>
      </c>
      <c r="H17" s="16">
        <v>40</v>
      </c>
      <c r="I17" s="16" t="s">
        <v>140</v>
      </c>
      <c r="J17" s="16" t="s">
        <v>140</v>
      </c>
      <c r="K17" s="16">
        <f>MAX(H17:J17)</f>
        <v>40</v>
      </c>
      <c r="L17" s="16">
        <f>K17</f>
        <v>40</v>
      </c>
      <c r="M17" s="16">
        <f>K17*G17</f>
        <v>32.04</v>
      </c>
      <c r="N17" s="16">
        <f>L17</f>
        <v>40</v>
      </c>
      <c r="O17" s="16">
        <f>N17*G17</f>
        <v>32.04</v>
      </c>
      <c r="P17" s="16">
        <v>1</v>
      </c>
      <c r="Q17" s="16" t="s">
        <v>185</v>
      </c>
      <c r="R17" s="16" t="s">
        <v>224</v>
      </c>
      <c r="S17" s="25" t="s">
        <v>179</v>
      </c>
      <c r="T17" s="16" t="s">
        <v>223</v>
      </c>
      <c r="U17" s="16">
        <v>12</v>
      </c>
    </row>
    <row r="18" spans="1:21" ht="15.75" thickBot="1">
      <c r="A18" s="39" t="s">
        <v>178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ht="15.75" thickBot="1">
      <c r="A19" s="12" t="s">
        <v>95</v>
      </c>
      <c r="B19" s="3">
        <v>35678</v>
      </c>
      <c r="C19" s="4" t="s">
        <v>10</v>
      </c>
      <c r="D19" s="5" t="s">
        <v>100</v>
      </c>
      <c r="E19" s="4" t="s">
        <v>28</v>
      </c>
      <c r="F19" s="16">
        <v>56</v>
      </c>
      <c r="G19" s="16">
        <v>0.9273</v>
      </c>
      <c r="H19" s="16">
        <v>62.5</v>
      </c>
      <c r="I19" s="16" t="s">
        <v>130</v>
      </c>
      <c r="J19" s="16" t="s">
        <v>130</v>
      </c>
      <c r="K19" s="16">
        <f>MAX(H19:J19)</f>
        <v>62.5</v>
      </c>
      <c r="L19" s="16">
        <f>K19</f>
        <v>62.5</v>
      </c>
      <c r="M19" s="16">
        <f>K19*G19</f>
        <v>57.956250000000004</v>
      </c>
      <c r="N19" s="16">
        <f>L19</f>
        <v>62.5</v>
      </c>
      <c r="O19" s="16">
        <f>N19*G19</f>
        <v>57.956250000000004</v>
      </c>
      <c r="P19" s="16">
        <v>1</v>
      </c>
      <c r="Q19" s="16" t="s">
        <v>202</v>
      </c>
      <c r="R19" s="16" t="s">
        <v>228</v>
      </c>
      <c r="S19" s="25" t="s">
        <v>252</v>
      </c>
      <c r="T19" s="16" t="s">
        <v>227</v>
      </c>
      <c r="U19" s="16">
        <v>12</v>
      </c>
    </row>
    <row r="20" spans="1:21" ht="15.75" thickBot="1">
      <c r="A20" s="12"/>
      <c r="B20" s="3"/>
      <c r="C20" s="4"/>
      <c r="D20" s="5"/>
      <c r="E20" s="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5"/>
      <c r="T20" s="16"/>
      <c r="U20" s="16"/>
    </row>
    <row r="21" spans="1:21" ht="15.75" thickBot="1">
      <c r="A21" s="12" t="s">
        <v>87</v>
      </c>
      <c r="B21" s="3">
        <v>35773</v>
      </c>
      <c r="C21" s="4" t="s">
        <v>10</v>
      </c>
      <c r="D21" s="5" t="s">
        <v>99</v>
      </c>
      <c r="E21" s="4" t="s">
        <v>21</v>
      </c>
      <c r="F21" s="16">
        <v>59</v>
      </c>
      <c r="G21" s="16">
        <v>0.8933</v>
      </c>
      <c r="H21" s="16">
        <v>72.5</v>
      </c>
      <c r="I21" s="16">
        <v>77.5</v>
      </c>
      <c r="J21" s="16" t="s">
        <v>131</v>
      </c>
      <c r="K21" s="16">
        <f>MAX(H21:J21)</f>
        <v>77.5</v>
      </c>
      <c r="L21" s="16">
        <f>K21</f>
        <v>77.5</v>
      </c>
      <c r="M21" s="16">
        <f>K21*G21</f>
        <v>69.23075</v>
      </c>
      <c r="N21" s="16">
        <f>L21</f>
        <v>77.5</v>
      </c>
      <c r="O21" s="16">
        <f>N21*G21</f>
        <v>69.23075</v>
      </c>
      <c r="P21" s="16">
        <v>1</v>
      </c>
      <c r="Q21" s="16" t="s">
        <v>201</v>
      </c>
      <c r="R21" s="16" t="s">
        <v>226</v>
      </c>
      <c r="S21" s="25" t="s">
        <v>251</v>
      </c>
      <c r="T21" s="16" t="s">
        <v>227</v>
      </c>
      <c r="U21" s="16">
        <v>12</v>
      </c>
    </row>
    <row r="22" spans="1:21" ht="15.75" thickBot="1">
      <c r="A22" s="12"/>
      <c r="B22" s="3"/>
      <c r="C22" s="4"/>
      <c r="D22" s="5"/>
      <c r="E22" s="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5"/>
      <c r="T22" s="16"/>
      <c r="U22" s="16"/>
    </row>
    <row r="23" spans="1:21" ht="15.75" thickBot="1">
      <c r="A23" s="12" t="s">
        <v>137</v>
      </c>
      <c r="B23" s="3">
        <v>34995</v>
      </c>
      <c r="C23" s="4" t="s">
        <v>10</v>
      </c>
      <c r="D23" s="5" t="s">
        <v>12</v>
      </c>
      <c r="E23" s="4" t="s">
        <v>134</v>
      </c>
      <c r="F23" s="16">
        <v>67.5</v>
      </c>
      <c r="G23" s="16">
        <v>0.7258</v>
      </c>
      <c r="H23" s="16">
        <v>105</v>
      </c>
      <c r="I23" s="16" t="s">
        <v>126</v>
      </c>
      <c r="J23" s="16">
        <v>110</v>
      </c>
      <c r="K23" s="16">
        <f>MAX(H23:J23)</f>
        <v>110</v>
      </c>
      <c r="L23" s="16">
        <f>K23</f>
        <v>110</v>
      </c>
      <c r="M23" s="16">
        <f>K23*G23</f>
        <v>79.838</v>
      </c>
      <c r="N23" s="16">
        <f>L23</f>
        <v>110</v>
      </c>
      <c r="O23" s="16">
        <f>N23*G23</f>
        <v>79.838</v>
      </c>
      <c r="P23" s="16">
        <v>1</v>
      </c>
      <c r="Q23" s="16" t="s">
        <v>179</v>
      </c>
      <c r="R23" s="16" t="s">
        <v>235</v>
      </c>
      <c r="S23" s="25" t="s">
        <v>253</v>
      </c>
      <c r="T23" s="16"/>
      <c r="U23" s="16"/>
    </row>
    <row r="24" spans="1:21" ht="15.75" thickBot="1">
      <c r="A24" s="12"/>
      <c r="B24" s="3"/>
      <c r="C24" s="4"/>
      <c r="D24" s="5"/>
      <c r="E24" s="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5"/>
      <c r="T24" s="16"/>
      <c r="U24" s="16"/>
    </row>
    <row r="25" spans="1:21" ht="15.75" thickBot="1">
      <c r="A25" s="7" t="s">
        <v>66</v>
      </c>
      <c r="B25" s="3">
        <v>35745</v>
      </c>
      <c r="C25" s="4" t="s">
        <v>14</v>
      </c>
      <c r="D25" s="4" t="s">
        <v>99</v>
      </c>
      <c r="E25" s="4" t="s">
        <v>23</v>
      </c>
      <c r="F25" s="16">
        <v>67.6</v>
      </c>
      <c r="G25" s="16">
        <v>0.787</v>
      </c>
      <c r="H25" s="16">
        <v>100</v>
      </c>
      <c r="I25" s="16">
        <v>105</v>
      </c>
      <c r="J25" s="16">
        <v>107.5</v>
      </c>
      <c r="K25" s="16">
        <f>MAX(H25:J25)</f>
        <v>107.5</v>
      </c>
      <c r="L25" s="16">
        <f>K25</f>
        <v>107.5</v>
      </c>
      <c r="M25" s="16">
        <f>K25*G25</f>
        <v>84.6025</v>
      </c>
      <c r="N25" s="16">
        <f>L25</f>
        <v>107.5</v>
      </c>
      <c r="O25" s="16">
        <f>N25*G25</f>
        <v>84.6025</v>
      </c>
      <c r="P25" s="16">
        <v>1</v>
      </c>
      <c r="Q25" s="16" t="s">
        <v>200</v>
      </c>
      <c r="R25" s="16" t="s">
        <v>225</v>
      </c>
      <c r="S25" s="25" t="s">
        <v>254</v>
      </c>
      <c r="T25" s="16" t="s">
        <v>218</v>
      </c>
      <c r="U25" s="16">
        <v>12</v>
      </c>
    </row>
    <row r="26" spans="1:21" ht="15.75" thickBot="1">
      <c r="A26" s="12" t="s">
        <v>92</v>
      </c>
      <c r="B26" s="3">
        <v>35850</v>
      </c>
      <c r="C26" s="4" t="s">
        <v>10</v>
      </c>
      <c r="D26" s="5" t="s">
        <v>99</v>
      </c>
      <c r="E26" s="4" t="s">
        <v>23</v>
      </c>
      <c r="F26" s="16">
        <v>72</v>
      </c>
      <c r="G26" s="16">
        <v>0.7416</v>
      </c>
      <c r="H26" s="16">
        <v>85</v>
      </c>
      <c r="I26" s="16">
        <v>92.5</v>
      </c>
      <c r="J26" s="16" t="s">
        <v>132</v>
      </c>
      <c r="K26" s="16">
        <f>MAX(H26:J26)</f>
        <v>92.5</v>
      </c>
      <c r="L26" s="16">
        <f>K26</f>
        <v>92.5</v>
      </c>
      <c r="M26" s="16">
        <f>K26*G26</f>
        <v>68.598</v>
      </c>
      <c r="N26" s="16">
        <f>L26</f>
        <v>92.5</v>
      </c>
      <c r="O26" s="16">
        <f>N26*G26</f>
        <v>68.598</v>
      </c>
      <c r="P26" s="16">
        <v>2</v>
      </c>
      <c r="Q26" s="16" t="s">
        <v>203</v>
      </c>
      <c r="R26" s="16" t="s">
        <v>233</v>
      </c>
      <c r="S26" s="25" t="s">
        <v>252</v>
      </c>
      <c r="T26" s="16" t="s">
        <v>227</v>
      </c>
      <c r="U26" s="16">
        <v>10</v>
      </c>
    </row>
    <row r="27" spans="1:21" ht="15.75" thickBot="1">
      <c r="A27" s="12"/>
      <c r="B27" s="3"/>
      <c r="C27" s="4"/>
      <c r="D27" s="5"/>
      <c r="E27" s="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5"/>
      <c r="T27" s="16"/>
      <c r="U27" s="16"/>
    </row>
    <row r="28" spans="1:21" ht="15.75" thickBot="1">
      <c r="A28" s="12" t="s">
        <v>86</v>
      </c>
      <c r="B28" s="3">
        <v>30777</v>
      </c>
      <c r="C28" s="4" t="s">
        <v>10</v>
      </c>
      <c r="D28" s="5" t="s">
        <v>9</v>
      </c>
      <c r="E28" s="4" t="s">
        <v>23</v>
      </c>
      <c r="F28" s="16">
        <v>71.4</v>
      </c>
      <c r="G28" s="16">
        <v>0.6914</v>
      </c>
      <c r="H28" s="16">
        <v>110</v>
      </c>
      <c r="I28" s="16">
        <v>120</v>
      </c>
      <c r="J28" s="16" t="s">
        <v>162</v>
      </c>
      <c r="K28" s="16">
        <f>MAX(H28:J28)</f>
        <v>120</v>
      </c>
      <c r="L28" s="16">
        <f>K28</f>
        <v>120</v>
      </c>
      <c r="M28" s="16">
        <f>K28*G28</f>
        <v>82.968</v>
      </c>
      <c r="N28" s="16">
        <f>L28</f>
        <v>120</v>
      </c>
      <c r="O28" s="16">
        <f>N28*G28</f>
        <v>82.968</v>
      </c>
      <c r="P28" s="16">
        <v>1</v>
      </c>
      <c r="Q28" s="16" t="s">
        <v>194</v>
      </c>
      <c r="R28" s="16" t="s">
        <v>212</v>
      </c>
      <c r="S28" s="25" t="s">
        <v>253</v>
      </c>
      <c r="T28" s="16" t="s">
        <v>227</v>
      </c>
      <c r="U28" s="16">
        <v>12</v>
      </c>
    </row>
    <row r="29" spans="1:21" ht="15.75" thickBot="1">
      <c r="A29" s="12" t="s">
        <v>83</v>
      </c>
      <c r="B29" s="3">
        <v>33435</v>
      </c>
      <c r="C29" s="4" t="s">
        <v>10</v>
      </c>
      <c r="D29" s="5" t="s">
        <v>9</v>
      </c>
      <c r="E29" s="4" t="s">
        <v>23</v>
      </c>
      <c r="F29" s="16">
        <v>71.95</v>
      </c>
      <c r="G29" s="16">
        <v>0.6867</v>
      </c>
      <c r="H29" s="16" t="s">
        <v>126</v>
      </c>
      <c r="I29" s="16">
        <v>115</v>
      </c>
      <c r="J29" s="16">
        <v>117.5</v>
      </c>
      <c r="K29" s="16">
        <f>MAX(H29:J29)</f>
        <v>117.5</v>
      </c>
      <c r="L29" s="16">
        <f>K29</f>
        <v>117.5</v>
      </c>
      <c r="M29" s="16">
        <f>K29*G29</f>
        <v>80.68724999999999</v>
      </c>
      <c r="N29" s="16">
        <f>L29</f>
        <v>117.5</v>
      </c>
      <c r="O29" s="16">
        <f>N29*G29</f>
        <v>80.68724999999999</v>
      </c>
      <c r="P29" s="16">
        <v>2</v>
      </c>
      <c r="Q29" s="16" t="s">
        <v>195</v>
      </c>
      <c r="R29" s="16" t="s">
        <v>212</v>
      </c>
      <c r="S29" s="25" t="s">
        <v>254</v>
      </c>
      <c r="T29" s="16"/>
      <c r="U29" s="16"/>
    </row>
    <row r="30" spans="1:21" ht="15.75" thickBot="1">
      <c r="A30" s="7" t="s">
        <v>48</v>
      </c>
      <c r="B30" s="3">
        <v>29987</v>
      </c>
      <c r="C30" s="4" t="s">
        <v>10</v>
      </c>
      <c r="D30" s="4" t="s">
        <v>9</v>
      </c>
      <c r="E30" s="4" t="s">
        <v>23</v>
      </c>
      <c r="F30" s="16">
        <v>74.6</v>
      </c>
      <c r="G30" s="16">
        <v>0.6673</v>
      </c>
      <c r="H30" s="16" t="s">
        <v>129</v>
      </c>
      <c r="I30" s="16">
        <v>102.5</v>
      </c>
      <c r="J30" s="16" t="s">
        <v>133</v>
      </c>
      <c r="K30" s="16">
        <f>MAX(H30:J30)</f>
        <v>102.5</v>
      </c>
      <c r="L30" s="16">
        <f>K30</f>
        <v>102.5</v>
      </c>
      <c r="M30" s="16">
        <f>K30*G30</f>
        <v>68.39825</v>
      </c>
      <c r="N30" s="16">
        <f>L30</f>
        <v>102.5</v>
      </c>
      <c r="O30" s="16">
        <f>N30*G30</f>
        <v>68.39825</v>
      </c>
      <c r="P30" s="16">
        <v>3</v>
      </c>
      <c r="Q30" s="16" t="s">
        <v>196</v>
      </c>
      <c r="R30" s="16" t="s">
        <v>224</v>
      </c>
      <c r="S30" s="25" t="s">
        <v>251</v>
      </c>
      <c r="T30" s="16" t="s">
        <v>223</v>
      </c>
      <c r="U30" s="16">
        <v>9</v>
      </c>
    </row>
    <row r="31" spans="1:21" ht="15.75" thickBot="1">
      <c r="A31" s="7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5"/>
      <c r="T31" s="16"/>
      <c r="U31" s="16"/>
    </row>
    <row r="32" spans="1:21" ht="15.75" thickBot="1">
      <c r="A32" s="7" t="s">
        <v>151</v>
      </c>
      <c r="B32" s="3">
        <v>31838</v>
      </c>
      <c r="C32" s="4" t="s">
        <v>10</v>
      </c>
      <c r="D32" s="4" t="s">
        <v>9</v>
      </c>
      <c r="E32" s="4" t="s">
        <v>6</v>
      </c>
      <c r="F32" s="16">
        <v>80.4</v>
      </c>
      <c r="G32" s="16">
        <v>0.6307</v>
      </c>
      <c r="H32" s="16">
        <v>150</v>
      </c>
      <c r="I32" s="16">
        <v>160</v>
      </c>
      <c r="J32" s="16" t="s">
        <v>160</v>
      </c>
      <c r="K32" s="16">
        <f>MAX(H32:J32)</f>
        <v>160</v>
      </c>
      <c r="L32" s="16">
        <f>K32</f>
        <v>160</v>
      </c>
      <c r="M32" s="16">
        <f>K32*G32</f>
        <v>100.912</v>
      </c>
      <c r="N32" s="16">
        <f>L32</f>
        <v>160</v>
      </c>
      <c r="O32" s="16">
        <f>N32*G32</f>
        <v>100.912</v>
      </c>
      <c r="P32" s="16">
        <v>1</v>
      </c>
      <c r="Q32" s="16" t="s">
        <v>184</v>
      </c>
      <c r="R32" s="16" t="s">
        <v>219</v>
      </c>
      <c r="S32" s="25" t="s">
        <v>255</v>
      </c>
      <c r="T32" s="16" t="s">
        <v>218</v>
      </c>
      <c r="U32" s="16">
        <v>12</v>
      </c>
    </row>
    <row r="33" spans="1:21" ht="15.75" thickBot="1">
      <c r="A33" s="12" t="s">
        <v>76</v>
      </c>
      <c r="B33" s="3">
        <v>32724</v>
      </c>
      <c r="C33" s="4" t="s">
        <v>14</v>
      </c>
      <c r="D33" s="5" t="s">
        <v>9</v>
      </c>
      <c r="E33" s="4" t="s">
        <v>6</v>
      </c>
      <c r="F33" s="16">
        <v>81.3</v>
      </c>
      <c r="G33" s="16">
        <v>0.6257</v>
      </c>
      <c r="H33" s="16">
        <v>140</v>
      </c>
      <c r="I33" s="16">
        <v>147.5</v>
      </c>
      <c r="J33" s="16">
        <v>152.5</v>
      </c>
      <c r="K33" s="16">
        <f>MAX(H33:J33)</f>
        <v>152.5</v>
      </c>
      <c r="L33" s="16">
        <f>K33</f>
        <v>152.5</v>
      </c>
      <c r="M33" s="16">
        <f>K33*G33</f>
        <v>95.41925</v>
      </c>
      <c r="N33" s="16">
        <f>L33</f>
        <v>152.5</v>
      </c>
      <c r="O33" s="16">
        <f>N33*G33</f>
        <v>95.41925</v>
      </c>
      <c r="P33" s="16">
        <v>2</v>
      </c>
      <c r="Q33" s="16" t="s">
        <v>186</v>
      </c>
      <c r="R33" s="16" t="s">
        <v>212</v>
      </c>
      <c r="S33" s="25" t="s">
        <v>255</v>
      </c>
      <c r="T33" s="16" t="s">
        <v>218</v>
      </c>
      <c r="U33" s="16">
        <v>10</v>
      </c>
    </row>
    <row r="34" spans="1:21" ht="15.75" thickBot="1">
      <c r="A34" s="7" t="s">
        <v>62</v>
      </c>
      <c r="B34" s="3">
        <v>30313</v>
      </c>
      <c r="C34" s="4" t="s">
        <v>10</v>
      </c>
      <c r="D34" s="4" t="s">
        <v>9</v>
      </c>
      <c r="E34" s="4" t="s">
        <v>6</v>
      </c>
      <c r="F34" s="16">
        <v>82.4</v>
      </c>
      <c r="G34" s="16">
        <v>0.6198</v>
      </c>
      <c r="H34" s="16">
        <v>147.5</v>
      </c>
      <c r="I34" s="16" t="s">
        <v>157</v>
      </c>
      <c r="J34" s="16">
        <v>152.5</v>
      </c>
      <c r="K34" s="16">
        <f>MAX(H34:J34)</f>
        <v>152.5</v>
      </c>
      <c r="L34" s="16">
        <f>K34</f>
        <v>152.5</v>
      </c>
      <c r="M34" s="16">
        <f>K34*G34</f>
        <v>94.51950000000001</v>
      </c>
      <c r="N34" s="16">
        <f>L34</f>
        <v>152.5</v>
      </c>
      <c r="O34" s="16">
        <f>N34*G34</f>
        <v>94.51950000000001</v>
      </c>
      <c r="P34" s="16">
        <v>3</v>
      </c>
      <c r="Q34" s="16" t="s">
        <v>185</v>
      </c>
      <c r="R34" s="16" t="s">
        <v>210</v>
      </c>
      <c r="S34" s="25" t="s">
        <v>255</v>
      </c>
      <c r="T34" s="16" t="s">
        <v>211</v>
      </c>
      <c r="U34" s="16">
        <v>9</v>
      </c>
    </row>
    <row r="35" spans="1:21" ht="15.75" thickBot="1">
      <c r="A35" s="7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5"/>
      <c r="T35" s="16"/>
      <c r="U35" s="16"/>
    </row>
    <row r="36" spans="1:21" ht="15.75" thickBot="1">
      <c r="A36" s="12" t="s">
        <v>85</v>
      </c>
      <c r="B36" s="3">
        <v>36105</v>
      </c>
      <c r="C36" s="4" t="s">
        <v>10</v>
      </c>
      <c r="D36" s="5" t="s">
        <v>99</v>
      </c>
      <c r="E36" s="4" t="s">
        <v>7</v>
      </c>
      <c r="F36" s="16">
        <v>87.6</v>
      </c>
      <c r="G36" s="16">
        <v>0.6428</v>
      </c>
      <c r="H36" s="16">
        <v>115</v>
      </c>
      <c r="I36" s="16">
        <v>120</v>
      </c>
      <c r="J36" s="16">
        <v>125</v>
      </c>
      <c r="K36" s="16">
        <f>MAX(H36:J36)</f>
        <v>125</v>
      </c>
      <c r="L36" s="16">
        <f>K36</f>
        <v>125</v>
      </c>
      <c r="M36" s="16">
        <f>K36*G36</f>
        <v>80.35000000000001</v>
      </c>
      <c r="N36" s="16">
        <f>L36</f>
        <v>125</v>
      </c>
      <c r="O36" s="16">
        <f>N36*G36</f>
        <v>80.35000000000001</v>
      </c>
      <c r="P36" s="16">
        <v>1</v>
      </c>
      <c r="Q36" s="16" t="s">
        <v>199</v>
      </c>
      <c r="R36" s="16" t="s">
        <v>228</v>
      </c>
      <c r="S36" s="25" t="s">
        <v>254</v>
      </c>
      <c r="T36" s="16" t="s">
        <v>227</v>
      </c>
      <c r="U36" s="16">
        <v>12</v>
      </c>
    </row>
    <row r="37" spans="1:21" ht="15.75" thickBot="1">
      <c r="A37" s="12"/>
      <c r="B37" s="3"/>
      <c r="C37" s="4"/>
      <c r="D37" s="5"/>
      <c r="E37" s="4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5"/>
      <c r="T37" s="16"/>
      <c r="U37" s="16"/>
    </row>
    <row r="38" spans="1:21" ht="15.75" thickBot="1">
      <c r="A38" s="12" t="s">
        <v>77</v>
      </c>
      <c r="B38" s="3">
        <v>34106</v>
      </c>
      <c r="C38" s="4" t="s">
        <v>10</v>
      </c>
      <c r="D38" s="5" t="s">
        <v>12</v>
      </c>
      <c r="E38" s="4" t="s">
        <v>7</v>
      </c>
      <c r="F38" s="16">
        <v>86</v>
      </c>
      <c r="G38" s="16">
        <v>0.6082</v>
      </c>
      <c r="H38" s="16">
        <v>142.5</v>
      </c>
      <c r="I38" s="16" t="s">
        <v>156</v>
      </c>
      <c r="J38" s="16" t="s">
        <v>156</v>
      </c>
      <c r="K38" s="16">
        <f>MAX(H38:J38)</f>
        <v>142.5</v>
      </c>
      <c r="L38" s="16">
        <f>K38</f>
        <v>142.5</v>
      </c>
      <c r="M38" s="16">
        <f>K38*G38</f>
        <v>86.6685</v>
      </c>
      <c r="N38" s="16">
        <f>L38</f>
        <v>142.5</v>
      </c>
      <c r="O38" s="16">
        <f>N38*G38</f>
        <v>86.6685</v>
      </c>
      <c r="P38" s="16">
        <v>1</v>
      </c>
      <c r="Q38" s="16" t="s">
        <v>179</v>
      </c>
      <c r="R38" s="16" t="s">
        <v>212</v>
      </c>
      <c r="S38" s="25" t="s">
        <v>253</v>
      </c>
      <c r="T38" s="16"/>
      <c r="U38" s="16"/>
    </row>
    <row r="39" spans="1:21" ht="15.75" thickBot="1">
      <c r="A39" s="12"/>
      <c r="B39" s="3"/>
      <c r="C39" s="4"/>
      <c r="D39" s="5"/>
      <c r="E39" s="4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5"/>
      <c r="T39" s="16"/>
      <c r="U39" s="16"/>
    </row>
    <row r="40" spans="1:21" ht="15.75" thickBot="1">
      <c r="A40" s="8" t="s">
        <v>149</v>
      </c>
      <c r="B40" s="6">
        <v>30547</v>
      </c>
      <c r="C40" s="5" t="s">
        <v>10</v>
      </c>
      <c r="D40" s="4" t="s">
        <v>9</v>
      </c>
      <c r="E40" s="5" t="s">
        <v>7</v>
      </c>
      <c r="F40" s="16">
        <v>86.55</v>
      </c>
      <c r="G40" s="16">
        <v>0.5995</v>
      </c>
      <c r="H40" s="16">
        <v>155</v>
      </c>
      <c r="I40" s="16">
        <v>157.5</v>
      </c>
      <c r="J40" s="16" t="s">
        <v>159</v>
      </c>
      <c r="K40" s="16">
        <f>MAX(H40:J40)</f>
        <v>157.5</v>
      </c>
      <c r="L40" s="16">
        <f>K40</f>
        <v>157.5</v>
      </c>
      <c r="M40" s="16">
        <f>K40*G40</f>
        <v>94.42125</v>
      </c>
      <c r="N40" s="16">
        <f>L40</f>
        <v>157.5</v>
      </c>
      <c r="O40" s="16">
        <f>N40*G40</f>
        <v>94.42125</v>
      </c>
      <c r="P40" s="16">
        <v>1</v>
      </c>
      <c r="Q40" s="16" t="s">
        <v>182</v>
      </c>
      <c r="R40" s="16" t="s">
        <v>210</v>
      </c>
      <c r="S40" s="25" t="s">
        <v>255</v>
      </c>
      <c r="T40" s="16" t="s">
        <v>211</v>
      </c>
      <c r="U40" s="16">
        <v>12</v>
      </c>
    </row>
    <row r="41" spans="1:21" ht="15.75" thickBot="1">
      <c r="A41" s="8" t="s">
        <v>39</v>
      </c>
      <c r="B41" s="6">
        <v>26759</v>
      </c>
      <c r="C41" s="5" t="s">
        <v>10</v>
      </c>
      <c r="D41" s="4" t="s">
        <v>9</v>
      </c>
      <c r="E41" s="5" t="s">
        <v>7</v>
      </c>
      <c r="F41" s="16">
        <v>87.1</v>
      </c>
      <c r="G41" s="16">
        <v>0.6027</v>
      </c>
      <c r="H41" s="16">
        <v>145</v>
      </c>
      <c r="I41" s="16">
        <v>155</v>
      </c>
      <c r="J41" s="16" t="s">
        <v>143</v>
      </c>
      <c r="K41" s="16">
        <f>MAX(H41:J41)</f>
        <v>155</v>
      </c>
      <c r="L41" s="16">
        <f>K41</f>
        <v>155</v>
      </c>
      <c r="M41" s="16">
        <f>K41*G41</f>
        <v>93.41850000000001</v>
      </c>
      <c r="N41" s="16">
        <f>L41</f>
        <v>155</v>
      </c>
      <c r="O41" s="16">
        <f>N41*G41</f>
        <v>93.41850000000001</v>
      </c>
      <c r="P41" s="16">
        <v>2</v>
      </c>
      <c r="Q41" s="16" t="s">
        <v>192</v>
      </c>
      <c r="R41" s="16" t="s">
        <v>212</v>
      </c>
      <c r="S41" s="25" t="s">
        <v>255</v>
      </c>
      <c r="T41" s="16"/>
      <c r="U41" s="16"/>
    </row>
    <row r="42" spans="1:21" ht="15.75" thickBot="1">
      <c r="A42" s="8" t="s">
        <v>43</v>
      </c>
      <c r="B42" s="6">
        <v>32927</v>
      </c>
      <c r="C42" s="5" t="s">
        <v>25</v>
      </c>
      <c r="D42" s="4" t="s">
        <v>9</v>
      </c>
      <c r="E42" s="5" t="s">
        <v>7</v>
      </c>
      <c r="F42" s="16">
        <v>86.7</v>
      </c>
      <c r="G42" s="16">
        <v>0.5991</v>
      </c>
      <c r="H42" s="16">
        <v>140</v>
      </c>
      <c r="I42" s="16">
        <v>147.5</v>
      </c>
      <c r="J42" s="16" t="s">
        <v>158</v>
      </c>
      <c r="K42" s="16">
        <f>MAX(H42:J42)</f>
        <v>147.5</v>
      </c>
      <c r="L42" s="16">
        <f>K42</f>
        <v>147.5</v>
      </c>
      <c r="M42" s="16">
        <f>K42*G42</f>
        <v>88.36725</v>
      </c>
      <c r="N42" s="16">
        <f>L42</f>
        <v>147.5</v>
      </c>
      <c r="O42" s="16">
        <f>N42*G42</f>
        <v>88.36725</v>
      </c>
      <c r="P42" s="16">
        <v>3</v>
      </c>
      <c r="Q42" s="16" t="s">
        <v>193</v>
      </c>
      <c r="R42" s="16" t="s">
        <v>212</v>
      </c>
      <c r="S42" s="25" t="s">
        <v>253</v>
      </c>
      <c r="T42" s="16" t="s">
        <v>229</v>
      </c>
      <c r="U42" s="16">
        <v>9</v>
      </c>
    </row>
    <row r="43" spans="1:21" ht="15.75" thickBot="1">
      <c r="A43" s="8" t="s">
        <v>30</v>
      </c>
      <c r="B43" s="6">
        <v>31244</v>
      </c>
      <c r="C43" s="5" t="s">
        <v>10</v>
      </c>
      <c r="D43" s="4" t="s">
        <v>9</v>
      </c>
      <c r="E43" s="4" t="s">
        <v>7</v>
      </c>
      <c r="F43" s="16">
        <v>88.1</v>
      </c>
      <c r="G43" s="16">
        <v>0.593</v>
      </c>
      <c r="H43" s="16" t="s">
        <v>155</v>
      </c>
      <c r="I43" s="16" t="s">
        <v>155</v>
      </c>
      <c r="J43" s="16" t="s">
        <v>155</v>
      </c>
      <c r="K43" s="16">
        <f>MAX(H43:J43)</f>
        <v>0</v>
      </c>
      <c r="L43" s="16">
        <f>K43</f>
        <v>0</v>
      </c>
      <c r="M43" s="16">
        <f>K43*G43</f>
        <v>0</v>
      </c>
      <c r="N43" s="16">
        <f>L43</f>
        <v>0</v>
      </c>
      <c r="O43" s="16">
        <f>N43*G43</f>
        <v>0</v>
      </c>
      <c r="P43" s="16" t="s">
        <v>179</v>
      </c>
      <c r="Q43" s="16" t="s">
        <v>179</v>
      </c>
      <c r="R43" s="16" t="s">
        <v>212</v>
      </c>
      <c r="S43" s="25" t="s">
        <v>179</v>
      </c>
      <c r="T43" s="16"/>
      <c r="U43" s="16"/>
    </row>
    <row r="44" spans="1:21" ht="15.75" thickBot="1">
      <c r="A44" s="8"/>
      <c r="B44" s="6"/>
      <c r="C44" s="5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5"/>
      <c r="T44" s="16"/>
      <c r="U44" s="16"/>
    </row>
    <row r="45" spans="1:21" ht="15.75" thickBot="1">
      <c r="A45" s="7" t="s">
        <v>64</v>
      </c>
      <c r="B45" s="3">
        <v>30136</v>
      </c>
      <c r="C45" s="4" t="s">
        <v>10</v>
      </c>
      <c r="D45" s="4" t="s">
        <v>9</v>
      </c>
      <c r="E45" s="4" t="s">
        <v>20</v>
      </c>
      <c r="F45" s="16">
        <v>98.45</v>
      </c>
      <c r="G45" s="16">
        <v>0.5587</v>
      </c>
      <c r="H45" s="16">
        <v>115</v>
      </c>
      <c r="I45" s="16">
        <v>120</v>
      </c>
      <c r="J45" s="16" t="s">
        <v>162</v>
      </c>
      <c r="K45" s="16">
        <f>MAX(H45:J45)</f>
        <v>120</v>
      </c>
      <c r="L45" s="16">
        <f>K45</f>
        <v>120</v>
      </c>
      <c r="M45" s="16">
        <f>K45*G45</f>
        <v>67.044</v>
      </c>
      <c r="N45" s="16">
        <f>L45</f>
        <v>120</v>
      </c>
      <c r="O45" s="16">
        <f>N45*G45</f>
        <v>67.044</v>
      </c>
      <c r="P45" s="16">
        <v>1</v>
      </c>
      <c r="Q45" s="16" t="s">
        <v>197</v>
      </c>
      <c r="R45" s="16" t="s">
        <v>224</v>
      </c>
      <c r="S45" s="25" t="s">
        <v>251</v>
      </c>
      <c r="T45" s="16" t="s">
        <v>223</v>
      </c>
      <c r="U45" s="16">
        <v>12</v>
      </c>
    </row>
    <row r="46" spans="1:21" ht="15.75" thickBot="1">
      <c r="A46" s="7" t="s">
        <v>49</v>
      </c>
      <c r="B46" s="3">
        <v>29094</v>
      </c>
      <c r="C46" s="4" t="s">
        <v>10</v>
      </c>
      <c r="D46" s="4" t="s">
        <v>9</v>
      </c>
      <c r="E46" s="4" t="s">
        <v>20</v>
      </c>
      <c r="F46" s="16">
        <v>99.85</v>
      </c>
      <c r="G46" s="16">
        <v>0.5545</v>
      </c>
      <c r="H46" s="16" t="s">
        <v>122</v>
      </c>
      <c r="I46" s="16">
        <v>117.5</v>
      </c>
      <c r="J46" s="16" t="s">
        <v>162</v>
      </c>
      <c r="K46" s="16">
        <f>MAX(H46:J46)</f>
        <v>117.5</v>
      </c>
      <c r="L46" s="16">
        <f>K46</f>
        <v>117.5</v>
      </c>
      <c r="M46" s="16">
        <f>K46*G46</f>
        <v>65.15375</v>
      </c>
      <c r="N46" s="16">
        <f>L46</f>
        <v>117.5</v>
      </c>
      <c r="O46" s="16">
        <f>N46*G46</f>
        <v>65.15375</v>
      </c>
      <c r="P46" s="16">
        <v>2</v>
      </c>
      <c r="Q46" s="16" t="s">
        <v>198</v>
      </c>
      <c r="R46" s="16" t="s">
        <v>224</v>
      </c>
      <c r="S46" s="25" t="s">
        <v>251</v>
      </c>
      <c r="T46" s="16" t="s">
        <v>223</v>
      </c>
      <c r="U46" s="16">
        <v>10</v>
      </c>
    </row>
    <row r="47" spans="1:21" ht="15.75" thickBot="1">
      <c r="A47" s="7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5"/>
      <c r="T47" s="16"/>
      <c r="U47" s="16"/>
    </row>
    <row r="48" spans="1:21" ht="15.75" thickBot="1">
      <c r="A48" s="7" t="s">
        <v>187</v>
      </c>
      <c r="B48" s="3">
        <v>24959</v>
      </c>
      <c r="C48" s="4" t="s">
        <v>81</v>
      </c>
      <c r="D48" s="4" t="s">
        <v>82</v>
      </c>
      <c r="E48" s="4" t="s">
        <v>20</v>
      </c>
      <c r="F48" s="16">
        <v>97.55</v>
      </c>
      <c r="G48" s="16">
        <v>0.6117</v>
      </c>
      <c r="H48" s="16" t="s">
        <v>159</v>
      </c>
      <c r="I48" s="16">
        <v>167.5</v>
      </c>
      <c r="J48" s="16">
        <v>172.5</v>
      </c>
      <c r="K48" s="16">
        <f>MAX(H48:J48)</f>
        <v>172.5</v>
      </c>
      <c r="L48" s="16">
        <f>K48</f>
        <v>172.5</v>
      </c>
      <c r="M48" s="16">
        <f>K48*G48</f>
        <v>105.51825000000001</v>
      </c>
      <c r="N48" s="16">
        <f>L48</f>
        <v>172.5</v>
      </c>
      <c r="O48" s="16">
        <f>N48*G48</f>
        <v>105.51825000000001</v>
      </c>
      <c r="P48" s="16">
        <v>1</v>
      </c>
      <c r="Q48" s="16" t="s">
        <v>179</v>
      </c>
      <c r="R48" s="16" t="s">
        <v>212</v>
      </c>
      <c r="S48" s="25" t="s">
        <v>256</v>
      </c>
      <c r="T48" s="16"/>
      <c r="U48" s="16"/>
    </row>
    <row r="49" spans="1:21" ht="15.75" thickBot="1">
      <c r="A49" s="7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5"/>
      <c r="T49" s="16"/>
      <c r="U49" s="16"/>
    </row>
    <row r="50" spans="1:21" ht="15.75" thickBot="1">
      <c r="A50" s="12" t="s">
        <v>78</v>
      </c>
      <c r="B50" s="3">
        <v>34359</v>
      </c>
      <c r="C50" s="4" t="s">
        <v>10</v>
      </c>
      <c r="D50" s="5" t="s">
        <v>12</v>
      </c>
      <c r="E50" s="4" t="s">
        <v>19</v>
      </c>
      <c r="F50" s="16">
        <v>104.1</v>
      </c>
      <c r="G50" s="16">
        <v>0.5563</v>
      </c>
      <c r="H50" s="16">
        <v>110</v>
      </c>
      <c r="I50" s="16">
        <v>115</v>
      </c>
      <c r="J50" s="16" t="s">
        <v>161</v>
      </c>
      <c r="K50" s="16">
        <f>MAX(H50:J50)</f>
        <v>115</v>
      </c>
      <c r="L50" s="16">
        <f>K50</f>
        <v>115</v>
      </c>
      <c r="M50" s="16">
        <f>K50*G50</f>
        <v>63.9745</v>
      </c>
      <c r="N50" s="16">
        <f>L50</f>
        <v>115</v>
      </c>
      <c r="O50" s="16">
        <f>N50*G50</f>
        <v>63.9745</v>
      </c>
      <c r="P50" s="16">
        <v>1</v>
      </c>
      <c r="Q50" s="16" t="s">
        <v>179</v>
      </c>
      <c r="R50" s="16" t="s">
        <v>231</v>
      </c>
      <c r="S50" s="25" t="s">
        <v>251</v>
      </c>
      <c r="T50" s="16"/>
      <c r="U50" s="16"/>
    </row>
    <row r="51" spans="1:21" ht="15.75" thickBot="1">
      <c r="A51" s="12"/>
      <c r="B51" s="3"/>
      <c r="C51" s="4"/>
      <c r="D51" s="5"/>
      <c r="E51" s="4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25"/>
      <c r="T51" s="16"/>
      <c r="U51" s="16"/>
    </row>
    <row r="52" spans="1:21" ht="15.75" thickBot="1">
      <c r="A52" s="8" t="s">
        <v>42</v>
      </c>
      <c r="B52" s="6">
        <v>33376</v>
      </c>
      <c r="C52" s="5" t="s">
        <v>10</v>
      </c>
      <c r="D52" s="4" t="s">
        <v>9</v>
      </c>
      <c r="E52" s="5" t="s">
        <v>13</v>
      </c>
      <c r="F52" s="16">
        <v>121.9</v>
      </c>
      <c r="G52" s="16">
        <v>0.525</v>
      </c>
      <c r="H52" s="16">
        <v>180</v>
      </c>
      <c r="I52" s="16">
        <v>190</v>
      </c>
      <c r="J52" s="16" t="s">
        <v>167</v>
      </c>
      <c r="K52" s="16">
        <f>MAX(H52:J52)</f>
        <v>190</v>
      </c>
      <c r="L52" s="16">
        <f>K52</f>
        <v>190</v>
      </c>
      <c r="M52" s="16">
        <f>K52*G52</f>
        <v>99.75</v>
      </c>
      <c r="N52" s="16">
        <f>L52</f>
        <v>190</v>
      </c>
      <c r="O52" s="16">
        <f>N52*G52</f>
        <v>99.75</v>
      </c>
      <c r="P52" s="16">
        <v>1</v>
      </c>
      <c r="Q52" s="16" t="s">
        <v>183</v>
      </c>
      <c r="R52" s="16" t="s">
        <v>212</v>
      </c>
      <c r="S52" s="25" t="s">
        <v>255</v>
      </c>
      <c r="T52" s="16" t="s">
        <v>223</v>
      </c>
      <c r="U52" s="16">
        <v>12</v>
      </c>
    </row>
    <row r="53" spans="1:21" ht="15.75" thickBot="1">
      <c r="A53" s="12" t="s">
        <v>73</v>
      </c>
      <c r="B53" s="3">
        <v>28203</v>
      </c>
      <c r="C53" s="4" t="s">
        <v>37</v>
      </c>
      <c r="D53" s="5" t="s">
        <v>9</v>
      </c>
      <c r="E53" s="4" t="s">
        <v>13</v>
      </c>
      <c r="F53" s="16">
        <v>116.65</v>
      </c>
      <c r="G53" s="16">
        <v>0.5299</v>
      </c>
      <c r="H53" s="16">
        <v>175</v>
      </c>
      <c r="I53" s="16">
        <v>180</v>
      </c>
      <c r="J53" s="16">
        <v>185</v>
      </c>
      <c r="K53" s="16">
        <f>MAX(H53:J53)</f>
        <v>185</v>
      </c>
      <c r="L53" s="16">
        <f>K53</f>
        <v>185</v>
      </c>
      <c r="M53" s="16">
        <f>K53*G53</f>
        <v>98.03150000000001</v>
      </c>
      <c r="N53" s="16">
        <f>L53</f>
        <v>185</v>
      </c>
      <c r="O53" s="16">
        <f>N53*G53</f>
        <v>98.03150000000001</v>
      </c>
      <c r="P53" s="16">
        <v>2</v>
      </c>
      <c r="Q53" s="16" t="s">
        <v>181</v>
      </c>
      <c r="R53" s="16" t="s">
        <v>230</v>
      </c>
      <c r="S53" s="25" t="s">
        <v>255</v>
      </c>
      <c r="T53" s="16"/>
      <c r="U53" s="16"/>
    </row>
    <row r="54" spans="1:21" ht="15.75" thickBot="1">
      <c r="A54" s="12"/>
      <c r="B54" s="3"/>
      <c r="C54" s="4"/>
      <c r="D54" s="5"/>
      <c r="E54" s="4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5"/>
      <c r="T54" s="16"/>
      <c r="U54" s="16"/>
    </row>
    <row r="55" spans="1:21" ht="15.75" thickBot="1">
      <c r="A55" s="12" t="s">
        <v>97</v>
      </c>
      <c r="B55" s="3">
        <v>25718</v>
      </c>
      <c r="C55" s="4" t="s">
        <v>98</v>
      </c>
      <c r="D55" s="4" t="s">
        <v>82</v>
      </c>
      <c r="E55" s="4" t="s">
        <v>19</v>
      </c>
      <c r="F55" s="16">
        <v>108.85</v>
      </c>
      <c r="G55" s="16">
        <v>0.5638</v>
      </c>
      <c r="H55" s="16" t="s">
        <v>158</v>
      </c>
      <c r="I55" s="16">
        <v>160</v>
      </c>
      <c r="J55" s="16" t="s">
        <v>152</v>
      </c>
      <c r="K55" s="16">
        <f>MAX(H55:J55)</f>
        <v>160</v>
      </c>
      <c r="L55" s="16">
        <f>K55</f>
        <v>160</v>
      </c>
      <c r="M55" s="16">
        <f>K55*G55</f>
        <v>90.208</v>
      </c>
      <c r="N55" s="16">
        <f>L55</f>
        <v>160</v>
      </c>
      <c r="O55" s="16">
        <f>N55*G55</f>
        <v>90.208</v>
      </c>
      <c r="P55" s="16">
        <v>1</v>
      </c>
      <c r="Q55" s="16" t="s">
        <v>179</v>
      </c>
      <c r="R55" s="16" t="s">
        <v>212</v>
      </c>
      <c r="S55" s="25" t="s">
        <v>255</v>
      </c>
      <c r="T55" s="16"/>
      <c r="U55" s="16"/>
    </row>
    <row r="56" spans="1:21" ht="15.75" thickBot="1">
      <c r="A56" s="12"/>
      <c r="B56" s="3"/>
      <c r="C56" s="4"/>
      <c r="D56" s="4"/>
      <c r="E56" s="4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5"/>
      <c r="T56" s="16"/>
      <c r="U56" s="16"/>
    </row>
    <row r="57" spans="1:21" ht="15.75" thickBot="1">
      <c r="A57" s="7" t="s">
        <v>68</v>
      </c>
      <c r="B57" s="6">
        <v>20943</v>
      </c>
      <c r="C57" s="4" t="s">
        <v>14</v>
      </c>
      <c r="D57" s="4" t="s">
        <v>70</v>
      </c>
      <c r="E57" s="4" t="s">
        <v>19</v>
      </c>
      <c r="F57" s="16">
        <v>106.7</v>
      </c>
      <c r="G57" s="16">
        <v>0.8304</v>
      </c>
      <c r="H57" s="16">
        <v>130</v>
      </c>
      <c r="I57" s="16" t="s">
        <v>164</v>
      </c>
      <c r="J57" s="16" t="s">
        <v>164</v>
      </c>
      <c r="K57" s="16">
        <f>MAX(H57:J57)</f>
        <v>130</v>
      </c>
      <c r="L57" s="16">
        <f>K57</f>
        <v>130</v>
      </c>
      <c r="M57" s="16">
        <f>K57*G57</f>
        <v>107.952</v>
      </c>
      <c r="N57" s="16">
        <f>L57</f>
        <v>130</v>
      </c>
      <c r="O57" s="16">
        <f>N57*G57</f>
        <v>107.952</v>
      </c>
      <c r="P57" s="16">
        <v>1</v>
      </c>
      <c r="Q57" s="16" t="s">
        <v>179</v>
      </c>
      <c r="R57" s="16" t="s">
        <v>219</v>
      </c>
      <c r="S57" s="25" t="s">
        <v>255</v>
      </c>
      <c r="T57" s="16" t="s">
        <v>218</v>
      </c>
      <c r="U57" s="16">
        <v>12</v>
      </c>
    </row>
    <row r="58" spans="1:21" ht="15.75" thickBot="1">
      <c r="A58" s="30" t="s">
        <v>189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5.75" thickBot="1">
      <c r="A59" s="12" t="s">
        <v>93</v>
      </c>
      <c r="B59" s="3">
        <v>35857</v>
      </c>
      <c r="C59" s="4" t="s">
        <v>10</v>
      </c>
      <c r="D59" s="5" t="s">
        <v>99</v>
      </c>
      <c r="E59" s="4" t="s">
        <v>21</v>
      </c>
      <c r="F59" s="16">
        <v>59.9</v>
      </c>
      <c r="G59" s="16">
        <v>0.9318</v>
      </c>
      <c r="H59" s="16">
        <v>60</v>
      </c>
      <c r="I59" s="16">
        <v>65</v>
      </c>
      <c r="J59" s="16" t="s">
        <v>166</v>
      </c>
      <c r="K59" s="16">
        <f>MAX(H59:J59)</f>
        <v>65</v>
      </c>
      <c r="L59" s="16">
        <f>K59</f>
        <v>65</v>
      </c>
      <c r="M59" s="16">
        <f>K59*G59</f>
        <v>60.567</v>
      </c>
      <c r="N59" s="16">
        <f>L59</f>
        <v>65</v>
      </c>
      <c r="O59" s="16">
        <f>N59*G59</f>
        <v>60.567</v>
      </c>
      <c r="P59" s="16">
        <v>1</v>
      </c>
      <c r="Q59" s="16" t="s">
        <v>179</v>
      </c>
      <c r="R59" s="16" t="s">
        <v>226</v>
      </c>
      <c r="S59" s="25" t="s">
        <v>254</v>
      </c>
      <c r="T59" s="16" t="s">
        <v>227</v>
      </c>
      <c r="U59" s="16">
        <v>12</v>
      </c>
    </row>
    <row r="60" spans="1:21" ht="15.75" thickBot="1">
      <c r="A60" s="30" t="s">
        <v>190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5.75" thickBot="1">
      <c r="A61" s="7" t="s">
        <v>58</v>
      </c>
      <c r="B61" s="3">
        <v>37221</v>
      </c>
      <c r="C61" s="4" t="s">
        <v>10</v>
      </c>
      <c r="D61" s="5" t="s">
        <v>101</v>
      </c>
      <c r="E61" s="4" t="s">
        <v>28</v>
      </c>
      <c r="F61" s="16">
        <v>55.2</v>
      </c>
      <c r="G61" s="16">
        <v>1.0932</v>
      </c>
      <c r="H61" s="16">
        <v>75</v>
      </c>
      <c r="I61" s="16">
        <v>80</v>
      </c>
      <c r="J61" s="16">
        <v>85</v>
      </c>
      <c r="K61" s="16">
        <f>MAX(H61:J61)</f>
        <v>85</v>
      </c>
      <c r="L61" s="16">
        <f>K61</f>
        <v>85</v>
      </c>
      <c r="M61" s="16">
        <f>K61*G61</f>
        <v>92.922</v>
      </c>
      <c r="N61" s="16">
        <f>L61</f>
        <v>85</v>
      </c>
      <c r="O61" s="16">
        <f>N61*G61</f>
        <v>92.922</v>
      </c>
      <c r="P61" s="16">
        <v>1</v>
      </c>
      <c r="Q61" s="16" t="s">
        <v>179</v>
      </c>
      <c r="R61" s="16" t="s">
        <v>210</v>
      </c>
      <c r="S61" s="25" t="s">
        <v>254</v>
      </c>
      <c r="T61" s="16" t="s">
        <v>211</v>
      </c>
      <c r="U61" s="16">
        <v>12</v>
      </c>
    </row>
    <row r="62" spans="1:21" ht="15.75" thickBot="1">
      <c r="A62" s="7"/>
      <c r="B62" s="3"/>
      <c r="C62" s="4"/>
      <c r="D62" s="5"/>
      <c r="E62" s="4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25"/>
      <c r="T62" s="16"/>
      <c r="U62" s="16"/>
    </row>
    <row r="63" spans="1:21" ht="15.75" thickBot="1">
      <c r="A63" s="7" t="s">
        <v>59</v>
      </c>
      <c r="B63" s="3">
        <v>36685</v>
      </c>
      <c r="C63" s="4" t="s">
        <v>10</v>
      </c>
      <c r="D63" s="5" t="s">
        <v>101</v>
      </c>
      <c r="E63" s="4" t="s">
        <v>21</v>
      </c>
      <c r="F63" s="16">
        <v>56.94</v>
      </c>
      <c r="G63" s="16">
        <v>1.0144</v>
      </c>
      <c r="H63" s="16">
        <v>65</v>
      </c>
      <c r="I63" s="16">
        <v>70</v>
      </c>
      <c r="J63" s="16">
        <v>72.5</v>
      </c>
      <c r="K63" s="16">
        <f>MAX(H63:J63)</f>
        <v>72.5</v>
      </c>
      <c r="L63" s="16">
        <f>K63</f>
        <v>72.5</v>
      </c>
      <c r="M63" s="16">
        <f>K63*G63</f>
        <v>73.544</v>
      </c>
      <c r="N63" s="16">
        <f>L63</f>
        <v>72.5</v>
      </c>
      <c r="O63" s="16">
        <f>N63*G63</f>
        <v>73.544</v>
      </c>
      <c r="P63" s="16">
        <v>1</v>
      </c>
      <c r="Q63" s="16" t="s">
        <v>179</v>
      </c>
      <c r="R63" s="16" t="s">
        <v>210</v>
      </c>
      <c r="S63" s="25" t="s">
        <v>179</v>
      </c>
      <c r="T63" s="16" t="s">
        <v>211</v>
      </c>
      <c r="U63" s="16">
        <v>12</v>
      </c>
    </row>
    <row r="64" spans="1:21" ht="15.75" thickBot="1">
      <c r="A64" s="7"/>
      <c r="B64" s="3"/>
      <c r="C64" s="4"/>
      <c r="D64" s="5"/>
      <c r="E64" s="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25"/>
      <c r="T64" s="16"/>
      <c r="U64" s="16"/>
    </row>
    <row r="65" spans="1:21" ht="15.75" thickBot="1">
      <c r="A65" s="7" t="s">
        <v>67</v>
      </c>
      <c r="B65" s="3">
        <v>21363</v>
      </c>
      <c r="C65" s="4" t="s">
        <v>14</v>
      </c>
      <c r="D65" s="4" t="s">
        <v>71</v>
      </c>
      <c r="E65" s="4" t="s">
        <v>23</v>
      </c>
      <c r="F65" s="16">
        <v>73.1</v>
      </c>
      <c r="G65" s="16">
        <v>1.0037</v>
      </c>
      <c r="H65" s="16">
        <v>115</v>
      </c>
      <c r="I65" s="16">
        <v>120</v>
      </c>
      <c r="J65" s="16">
        <v>127.5</v>
      </c>
      <c r="K65" s="16">
        <f>MAX(H65:J65)</f>
        <v>127.5</v>
      </c>
      <c r="L65" s="16">
        <f>K65</f>
        <v>127.5</v>
      </c>
      <c r="M65" s="16">
        <f>K65*G65</f>
        <v>127.97175</v>
      </c>
      <c r="N65" s="16">
        <f>L65</f>
        <v>127.5</v>
      </c>
      <c r="O65" s="16">
        <f>N65*G65</f>
        <v>127.97175</v>
      </c>
      <c r="P65" s="16">
        <v>1</v>
      </c>
      <c r="Q65" s="16" t="s">
        <v>205</v>
      </c>
      <c r="R65" s="16" t="s">
        <v>225</v>
      </c>
      <c r="S65" s="25" t="s">
        <v>253</v>
      </c>
      <c r="T65" s="16" t="s">
        <v>218</v>
      </c>
      <c r="U65" s="16">
        <v>12</v>
      </c>
    </row>
    <row r="66" spans="1:21" ht="15.75" thickBot="1">
      <c r="A66" s="7"/>
      <c r="B66" s="3"/>
      <c r="C66" s="4"/>
      <c r="D66" s="4"/>
      <c r="E66" s="4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25"/>
      <c r="T66" s="16"/>
      <c r="U66" s="16"/>
    </row>
    <row r="67" spans="1:21" ht="15.75" thickBot="1">
      <c r="A67" s="7" t="s">
        <v>51</v>
      </c>
      <c r="B67" s="3">
        <v>35691</v>
      </c>
      <c r="C67" s="4" t="s">
        <v>10</v>
      </c>
      <c r="D67" s="5" t="s">
        <v>100</v>
      </c>
      <c r="E67" s="4" t="s">
        <v>6</v>
      </c>
      <c r="F67" s="16">
        <v>81.05</v>
      </c>
      <c r="G67" s="16">
        <v>0.6644</v>
      </c>
      <c r="H67" s="16">
        <v>122.5</v>
      </c>
      <c r="I67" s="16">
        <v>127.5</v>
      </c>
      <c r="J67" s="16" t="s">
        <v>165</v>
      </c>
      <c r="K67" s="16">
        <f>MAX(H67:J67)</f>
        <v>127.5</v>
      </c>
      <c r="L67" s="16">
        <f>K67</f>
        <v>127.5</v>
      </c>
      <c r="M67" s="16">
        <f>K67*G67</f>
        <v>84.711</v>
      </c>
      <c r="N67" s="16">
        <f>L67</f>
        <v>127.5</v>
      </c>
      <c r="O67" s="16">
        <f>N67*G67</f>
        <v>84.711</v>
      </c>
      <c r="P67" s="16">
        <v>1</v>
      </c>
      <c r="Q67" s="16" t="s">
        <v>179</v>
      </c>
      <c r="R67" s="16" t="s">
        <v>212</v>
      </c>
      <c r="S67" s="25" t="s">
        <v>251</v>
      </c>
      <c r="T67" s="16"/>
      <c r="U67" s="16"/>
    </row>
    <row r="68" spans="1:21" ht="15.75" thickBot="1">
      <c r="A68" s="7"/>
      <c r="B68" s="3"/>
      <c r="C68" s="4"/>
      <c r="D68" s="4"/>
      <c r="E68" s="4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25"/>
      <c r="T68" s="16"/>
      <c r="U68" s="16"/>
    </row>
    <row r="69" spans="1:21" ht="15.75" thickBot="1">
      <c r="A69" s="12" t="s">
        <v>38</v>
      </c>
      <c r="B69" s="3">
        <v>31653</v>
      </c>
      <c r="C69" s="4" t="s">
        <v>37</v>
      </c>
      <c r="D69" s="5" t="s">
        <v>9</v>
      </c>
      <c r="E69" s="4" t="s">
        <v>6</v>
      </c>
      <c r="F69" s="16">
        <v>79.3</v>
      </c>
      <c r="G69" s="16">
        <v>0.637</v>
      </c>
      <c r="H69" s="16">
        <v>130</v>
      </c>
      <c r="I69" s="16">
        <v>137.5</v>
      </c>
      <c r="J69" s="16" t="s">
        <v>163</v>
      </c>
      <c r="K69" s="16">
        <f>MAX(H69:J69)</f>
        <v>137.5</v>
      </c>
      <c r="L69" s="16">
        <f>K69</f>
        <v>137.5</v>
      </c>
      <c r="M69" s="16">
        <f>K69*G69</f>
        <v>87.5875</v>
      </c>
      <c r="N69" s="16">
        <f>L69</f>
        <v>137.5</v>
      </c>
      <c r="O69" s="16">
        <f>N69*G69</f>
        <v>87.5875</v>
      </c>
      <c r="P69" s="16">
        <v>1</v>
      </c>
      <c r="Q69" s="16" t="s">
        <v>192</v>
      </c>
      <c r="R69" s="16" t="s">
        <v>212</v>
      </c>
      <c r="S69" s="25" t="s">
        <v>254</v>
      </c>
      <c r="T69" s="16" t="s">
        <v>221</v>
      </c>
      <c r="U69" s="16">
        <v>12</v>
      </c>
    </row>
    <row r="70" spans="1:21" ht="15.75" thickBot="1">
      <c r="A70" s="12"/>
      <c r="B70" s="3"/>
      <c r="C70" s="4"/>
      <c r="D70" s="5"/>
      <c r="E70" s="4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25"/>
      <c r="T70" s="16"/>
      <c r="U70" s="16"/>
    </row>
    <row r="71" spans="1:21" ht="15.75" thickBot="1">
      <c r="A71" s="7" t="s">
        <v>80</v>
      </c>
      <c r="B71" s="3">
        <v>21630</v>
      </c>
      <c r="C71" s="4" t="s">
        <v>14</v>
      </c>
      <c r="D71" s="4" t="s">
        <v>70</v>
      </c>
      <c r="E71" s="4" t="s">
        <v>6</v>
      </c>
      <c r="F71" s="16">
        <v>82.3</v>
      </c>
      <c r="G71" s="16">
        <v>0.887</v>
      </c>
      <c r="H71" s="16">
        <v>140</v>
      </c>
      <c r="I71" s="16">
        <v>155</v>
      </c>
      <c r="J71" s="16" t="s">
        <v>160</v>
      </c>
      <c r="K71" s="16">
        <f>MAX(H71:J71)</f>
        <v>155</v>
      </c>
      <c r="L71" s="16">
        <f>K71</f>
        <v>155</v>
      </c>
      <c r="M71" s="16">
        <f>K71*G71</f>
        <v>137.485</v>
      </c>
      <c r="N71" s="16">
        <f>L71</f>
        <v>155</v>
      </c>
      <c r="O71" s="16">
        <f>N71*G71</f>
        <v>137.485</v>
      </c>
      <c r="P71" s="16">
        <v>1</v>
      </c>
      <c r="Q71" s="16" t="s">
        <v>204</v>
      </c>
      <c r="R71" s="16" t="s">
        <v>219</v>
      </c>
      <c r="S71" s="25" t="s">
        <v>253</v>
      </c>
      <c r="T71" s="16" t="s">
        <v>218</v>
      </c>
      <c r="U71" s="16">
        <v>12</v>
      </c>
    </row>
    <row r="72" spans="1:21" ht="15.75" thickBot="1">
      <c r="A72" s="12"/>
      <c r="B72" s="3"/>
      <c r="C72" s="4"/>
      <c r="D72" s="5"/>
      <c r="E72" s="4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25"/>
      <c r="T72" s="16"/>
      <c r="U72" s="16"/>
    </row>
    <row r="73" spans="1:21" ht="15.75" thickBot="1">
      <c r="A73" s="12" t="s">
        <v>96</v>
      </c>
      <c r="B73" s="3">
        <v>34386</v>
      </c>
      <c r="C73" s="4" t="s">
        <v>10</v>
      </c>
      <c r="D73" s="4" t="s">
        <v>12</v>
      </c>
      <c r="E73" s="4" t="s">
        <v>7</v>
      </c>
      <c r="F73" s="16">
        <v>83</v>
      </c>
      <c r="G73" s="16">
        <v>0.629</v>
      </c>
      <c r="H73" s="16">
        <v>117.5</v>
      </c>
      <c r="I73" s="16">
        <v>125</v>
      </c>
      <c r="J73" s="16">
        <v>130</v>
      </c>
      <c r="K73" s="16">
        <f>MAX(H73:J73)</f>
        <v>130</v>
      </c>
      <c r="L73" s="16">
        <f>K73</f>
        <v>130</v>
      </c>
      <c r="M73" s="16">
        <f>K73*G73</f>
        <v>81.77</v>
      </c>
      <c r="N73" s="16">
        <f>L73</f>
        <v>130</v>
      </c>
      <c r="O73" s="16">
        <f>N73*G73</f>
        <v>81.77</v>
      </c>
      <c r="P73" s="16">
        <v>1</v>
      </c>
      <c r="Q73" s="16" t="s">
        <v>179</v>
      </c>
      <c r="R73" s="16" t="s">
        <v>216</v>
      </c>
      <c r="S73" s="25" t="s">
        <v>251</v>
      </c>
      <c r="T73" s="16" t="s">
        <v>211</v>
      </c>
      <c r="U73" s="16">
        <v>12</v>
      </c>
    </row>
    <row r="74" spans="1:21" ht="15.75" thickBot="1">
      <c r="A74" s="12"/>
      <c r="B74" s="3"/>
      <c r="C74" s="4"/>
      <c r="D74" s="4"/>
      <c r="E74" s="4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25"/>
      <c r="T74" s="16"/>
      <c r="U74" s="16"/>
    </row>
    <row r="75" spans="1:21" ht="15.75" thickBot="1">
      <c r="A75" s="7" t="s">
        <v>45</v>
      </c>
      <c r="B75" s="3">
        <v>29825</v>
      </c>
      <c r="C75" s="4" t="s">
        <v>10</v>
      </c>
      <c r="D75" s="4" t="s">
        <v>9</v>
      </c>
      <c r="E75" s="4" t="s">
        <v>7</v>
      </c>
      <c r="F75" s="16">
        <v>89.7</v>
      </c>
      <c r="G75" s="16">
        <v>0.5865</v>
      </c>
      <c r="H75" s="16">
        <v>140</v>
      </c>
      <c r="I75" s="16">
        <v>147.5</v>
      </c>
      <c r="J75" s="16">
        <v>152.5</v>
      </c>
      <c r="K75" s="16">
        <f>MAX(H75:J75)</f>
        <v>152.5</v>
      </c>
      <c r="L75" s="16">
        <f>K75</f>
        <v>152.5</v>
      </c>
      <c r="M75" s="16">
        <f>K75*G75</f>
        <v>89.44125</v>
      </c>
      <c r="N75" s="16">
        <f>L75</f>
        <v>152.5</v>
      </c>
      <c r="O75" s="16">
        <f>N75*G75</f>
        <v>89.44125</v>
      </c>
      <c r="P75" s="16">
        <v>1</v>
      </c>
      <c r="Q75" s="16" t="s">
        <v>182</v>
      </c>
      <c r="R75" s="16" t="s">
        <v>212</v>
      </c>
      <c r="S75" s="25" t="s">
        <v>254</v>
      </c>
      <c r="T75" s="16" t="s">
        <v>223</v>
      </c>
      <c r="U75" s="16">
        <v>12</v>
      </c>
    </row>
    <row r="76" spans="1:21" ht="15.75" thickBot="1">
      <c r="A76" s="7"/>
      <c r="B76" s="3"/>
      <c r="C76" s="4"/>
      <c r="D76" s="4"/>
      <c r="E76" s="4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25"/>
      <c r="T76" s="16"/>
      <c r="U76" s="16"/>
    </row>
    <row r="77" spans="1:21" ht="15.75" thickBot="1">
      <c r="A77" s="8" t="s">
        <v>36</v>
      </c>
      <c r="B77" s="6">
        <v>31090</v>
      </c>
      <c r="C77" s="5" t="s">
        <v>37</v>
      </c>
      <c r="D77" s="4" t="s">
        <v>9</v>
      </c>
      <c r="E77" s="5" t="s">
        <v>20</v>
      </c>
      <c r="F77" s="16">
        <v>99.3</v>
      </c>
      <c r="G77" s="16">
        <v>0.5558</v>
      </c>
      <c r="H77" s="16">
        <v>180</v>
      </c>
      <c r="I77" s="16">
        <v>187.5</v>
      </c>
      <c r="J77" s="16">
        <v>190</v>
      </c>
      <c r="K77" s="16">
        <f>MAX(H77:J77)</f>
        <v>190</v>
      </c>
      <c r="L77" s="16">
        <f>K77</f>
        <v>190</v>
      </c>
      <c r="M77" s="16">
        <f>K77*G77</f>
        <v>105.60199999999999</v>
      </c>
      <c r="N77" s="16">
        <f>L77</f>
        <v>190</v>
      </c>
      <c r="O77" s="16">
        <f>N77*G77</f>
        <v>105.60199999999999</v>
      </c>
      <c r="P77" s="16">
        <v>1</v>
      </c>
      <c r="Q77" s="16" t="s">
        <v>181</v>
      </c>
      <c r="R77" s="16" t="s">
        <v>212</v>
      </c>
      <c r="S77" s="25" t="s">
        <v>253</v>
      </c>
      <c r="T77" s="16" t="s">
        <v>221</v>
      </c>
      <c r="U77" s="16">
        <v>12</v>
      </c>
    </row>
    <row r="78" spans="1:21" ht="15.75" thickBot="1">
      <c r="A78" s="8" t="s">
        <v>33</v>
      </c>
      <c r="B78" s="6">
        <v>29545</v>
      </c>
      <c r="C78" s="5" t="s">
        <v>25</v>
      </c>
      <c r="D78" s="4" t="s">
        <v>9</v>
      </c>
      <c r="E78" s="4" t="s">
        <v>20</v>
      </c>
      <c r="F78" s="16">
        <v>99.9</v>
      </c>
      <c r="G78" s="16">
        <v>0.5543</v>
      </c>
      <c r="H78" s="16">
        <v>180</v>
      </c>
      <c r="I78" s="16">
        <v>190</v>
      </c>
      <c r="J78" s="16" t="s">
        <v>172</v>
      </c>
      <c r="K78" s="16">
        <f>MAX(H78:J78)</f>
        <v>190</v>
      </c>
      <c r="L78" s="16">
        <f>K78</f>
        <v>190</v>
      </c>
      <c r="M78" s="16">
        <f>K78*G78</f>
        <v>105.31700000000001</v>
      </c>
      <c r="N78" s="16">
        <f>L78</f>
        <v>190</v>
      </c>
      <c r="O78" s="16">
        <f>N78*G78</f>
        <v>105.31700000000001</v>
      </c>
      <c r="P78" s="16">
        <v>2</v>
      </c>
      <c r="Q78" s="16" t="s">
        <v>186</v>
      </c>
      <c r="R78" s="16" t="s">
        <v>220</v>
      </c>
      <c r="S78" s="25" t="s">
        <v>253</v>
      </c>
      <c r="T78" s="16"/>
      <c r="U78" s="16"/>
    </row>
    <row r="79" spans="1:21" ht="15.75" thickBot="1">
      <c r="A79" s="12" t="s">
        <v>84</v>
      </c>
      <c r="B79" s="3">
        <v>33386</v>
      </c>
      <c r="C79" s="4" t="s">
        <v>10</v>
      </c>
      <c r="D79" s="5" t="s">
        <v>9</v>
      </c>
      <c r="E79" s="4" t="s">
        <v>20</v>
      </c>
      <c r="F79" s="16">
        <v>94.4</v>
      </c>
      <c r="G79" s="16">
        <v>0.5697</v>
      </c>
      <c r="H79" s="16">
        <v>140</v>
      </c>
      <c r="I79" s="16" t="s">
        <v>170</v>
      </c>
      <c r="J79" s="16" t="s">
        <v>170</v>
      </c>
      <c r="K79" s="16">
        <f>MAX(H79:J79)</f>
        <v>140</v>
      </c>
      <c r="L79" s="16">
        <f>K79</f>
        <v>140</v>
      </c>
      <c r="M79" s="16">
        <f>K79*G79</f>
        <v>79.758</v>
      </c>
      <c r="N79" s="16">
        <f>L79</f>
        <v>140</v>
      </c>
      <c r="O79" s="16">
        <f>N79*G79</f>
        <v>79.758</v>
      </c>
      <c r="P79" s="16">
        <v>3</v>
      </c>
      <c r="Q79" s="16" t="s">
        <v>193</v>
      </c>
      <c r="R79" s="16" t="s">
        <v>212</v>
      </c>
      <c r="S79" s="25" t="s">
        <v>251</v>
      </c>
      <c r="T79" s="16"/>
      <c r="U79" s="16"/>
    </row>
    <row r="80" spans="1:21" ht="15.75" thickBot="1">
      <c r="A80" s="12"/>
      <c r="B80" s="3"/>
      <c r="C80" s="4"/>
      <c r="D80" s="5"/>
      <c r="E80" s="4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25"/>
      <c r="T80" s="16"/>
      <c r="U80" s="16"/>
    </row>
    <row r="81" spans="1:21" ht="15.75" thickBot="1">
      <c r="A81" s="8" t="s">
        <v>61</v>
      </c>
      <c r="B81" s="6">
        <v>26549</v>
      </c>
      <c r="C81" s="5" t="s">
        <v>10</v>
      </c>
      <c r="D81" s="4" t="s">
        <v>29</v>
      </c>
      <c r="E81" s="4" t="s">
        <v>20</v>
      </c>
      <c r="F81" s="16">
        <v>99.9</v>
      </c>
      <c r="G81" s="16">
        <v>0.5643</v>
      </c>
      <c r="H81" s="16">
        <v>210</v>
      </c>
      <c r="I81" s="16">
        <v>217.5</v>
      </c>
      <c r="J81" s="16">
        <v>222.5</v>
      </c>
      <c r="K81" s="16">
        <f>MAX(H81:J81)</f>
        <v>222.5</v>
      </c>
      <c r="L81" s="16">
        <f>K81</f>
        <v>222.5</v>
      </c>
      <c r="M81" s="16">
        <f>K81*G81</f>
        <v>125.55675000000001</v>
      </c>
      <c r="N81" s="16">
        <f>L81</f>
        <v>222.5</v>
      </c>
      <c r="O81" s="16">
        <f>N81*G81</f>
        <v>125.55675000000001</v>
      </c>
      <c r="P81" s="16">
        <v>1</v>
      </c>
      <c r="Q81" s="16" t="s">
        <v>206</v>
      </c>
      <c r="R81" s="16" t="s">
        <v>210</v>
      </c>
      <c r="S81" s="25" t="s">
        <v>256</v>
      </c>
      <c r="T81" s="16" t="s">
        <v>211</v>
      </c>
      <c r="U81" s="16">
        <v>12</v>
      </c>
    </row>
    <row r="82" spans="1:21" ht="15.75" thickBot="1">
      <c r="A82" s="8"/>
      <c r="B82" s="6"/>
      <c r="C82" s="5"/>
      <c r="D82" s="4"/>
      <c r="E82" s="4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25"/>
      <c r="T82" s="16"/>
      <c r="U82" s="16"/>
    </row>
    <row r="83" spans="1:21" ht="15.75" thickBot="1">
      <c r="A83" s="12" t="s">
        <v>72</v>
      </c>
      <c r="B83" s="3">
        <v>28038</v>
      </c>
      <c r="C83" s="4" t="s">
        <v>37</v>
      </c>
      <c r="D83" s="5" t="s">
        <v>9</v>
      </c>
      <c r="E83" s="4" t="s">
        <v>19</v>
      </c>
      <c r="F83" s="16">
        <v>110</v>
      </c>
      <c r="G83" s="16">
        <v>0.5365</v>
      </c>
      <c r="H83" s="16">
        <v>190</v>
      </c>
      <c r="I83" s="16">
        <v>195</v>
      </c>
      <c r="J83" s="16">
        <v>202.5</v>
      </c>
      <c r="K83" s="16">
        <f>MAX(H83:J83)</f>
        <v>202.5</v>
      </c>
      <c r="L83" s="16">
        <f>K83</f>
        <v>202.5</v>
      </c>
      <c r="M83" s="16">
        <f>K83*G83</f>
        <v>108.64125</v>
      </c>
      <c r="N83" s="16">
        <f>L83</f>
        <v>202.5</v>
      </c>
      <c r="O83" s="16">
        <f>N83*G83</f>
        <v>108.64125</v>
      </c>
      <c r="P83" s="16">
        <v>1</v>
      </c>
      <c r="Q83" s="16" t="s">
        <v>184</v>
      </c>
      <c r="R83" s="16" t="s">
        <v>212</v>
      </c>
      <c r="S83" s="25" t="s">
        <v>255</v>
      </c>
      <c r="T83" s="16"/>
      <c r="U83" s="16"/>
    </row>
    <row r="84" spans="1:21" ht="15.75" thickBot="1">
      <c r="A84" s="8" t="s">
        <v>63</v>
      </c>
      <c r="B84" s="6">
        <v>32005</v>
      </c>
      <c r="C84" s="5" t="s">
        <v>10</v>
      </c>
      <c r="D84" s="4" t="s">
        <v>9</v>
      </c>
      <c r="E84" s="5" t="s">
        <v>19</v>
      </c>
      <c r="F84" s="16">
        <v>109.8</v>
      </c>
      <c r="G84" s="16">
        <v>0.5367</v>
      </c>
      <c r="H84" s="16">
        <v>180</v>
      </c>
      <c r="I84" s="16">
        <v>190</v>
      </c>
      <c r="J84" s="16">
        <v>200</v>
      </c>
      <c r="K84" s="16">
        <f>MAX(H84:J84)</f>
        <v>200</v>
      </c>
      <c r="L84" s="16">
        <f>K84</f>
        <v>200</v>
      </c>
      <c r="M84" s="16">
        <f>K84*G84</f>
        <v>107.33999999999999</v>
      </c>
      <c r="N84" s="16">
        <f>L84</f>
        <v>200</v>
      </c>
      <c r="O84" s="16">
        <f>N84*G84</f>
        <v>107.33999999999999</v>
      </c>
      <c r="P84" s="16">
        <v>2</v>
      </c>
      <c r="Q84" s="16" t="s">
        <v>183</v>
      </c>
      <c r="R84" s="16" t="s">
        <v>212</v>
      </c>
      <c r="S84" s="25" t="s">
        <v>253</v>
      </c>
      <c r="T84" s="16" t="s">
        <v>211</v>
      </c>
      <c r="U84" s="16">
        <v>10</v>
      </c>
    </row>
    <row r="85" spans="1:21" ht="15.75" thickBot="1">
      <c r="A85" s="7" t="s">
        <v>60</v>
      </c>
      <c r="B85" s="3">
        <v>29143</v>
      </c>
      <c r="C85" s="4" t="s">
        <v>10</v>
      </c>
      <c r="D85" s="4" t="s">
        <v>9</v>
      </c>
      <c r="E85" s="4" t="s">
        <v>19</v>
      </c>
      <c r="F85" s="16">
        <v>103.3</v>
      </c>
      <c r="G85" s="16">
        <v>0.5469</v>
      </c>
      <c r="H85" s="16">
        <v>165</v>
      </c>
      <c r="I85" s="16">
        <v>172.5</v>
      </c>
      <c r="J85" s="16" t="s">
        <v>171</v>
      </c>
      <c r="K85" s="16">
        <f>MAX(H85:J85)</f>
        <v>172.5</v>
      </c>
      <c r="L85" s="16">
        <f>K85</f>
        <v>172.5</v>
      </c>
      <c r="M85" s="16">
        <f>K85*G85</f>
        <v>94.34025000000001</v>
      </c>
      <c r="N85" s="16">
        <f>L85</f>
        <v>172.5</v>
      </c>
      <c r="O85" s="16">
        <f>N85*G85</f>
        <v>94.34025000000001</v>
      </c>
      <c r="P85" s="16">
        <v>3</v>
      </c>
      <c r="Q85" s="16" t="s">
        <v>185</v>
      </c>
      <c r="R85" s="16" t="s">
        <v>210</v>
      </c>
      <c r="S85" s="25" t="s">
        <v>254</v>
      </c>
      <c r="T85" s="16" t="s">
        <v>211</v>
      </c>
      <c r="U85" s="16">
        <v>9</v>
      </c>
    </row>
    <row r="86" spans="1:21" ht="15.75" thickBot="1">
      <c r="A86" s="7"/>
      <c r="B86" s="3"/>
      <c r="C86" s="4"/>
      <c r="D86" s="4"/>
      <c r="E86" s="4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25"/>
      <c r="T86" s="16"/>
      <c r="U86" s="16"/>
    </row>
    <row r="87" spans="1:21" ht="15.75" thickBot="1">
      <c r="A87" s="8" t="s">
        <v>150</v>
      </c>
      <c r="B87" s="6">
        <v>25685</v>
      </c>
      <c r="C87" s="5" t="s">
        <v>14</v>
      </c>
      <c r="D87" s="4" t="s">
        <v>82</v>
      </c>
      <c r="E87" s="4" t="s">
        <v>19</v>
      </c>
      <c r="F87" s="16">
        <v>100.3</v>
      </c>
      <c r="G87" s="16">
        <v>0.5799</v>
      </c>
      <c r="H87" s="16">
        <v>130</v>
      </c>
      <c r="I87" s="16">
        <v>140</v>
      </c>
      <c r="J87" s="16">
        <v>145</v>
      </c>
      <c r="K87" s="16">
        <f>MAX(H87:J87)</f>
        <v>145</v>
      </c>
      <c r="L87" s="16">
        <f>K87</f>
        <v>145</v>
      </c>
      <c r="M87" s="16">
        <f>K87*G87</f>
        <v>84.0855</v>
      </c>
      <c r="N87" s="16">
        <f>L87</f>
        <v>145</v>
      </c>
      <c r="O87" s="16">
        <f>N87*G87</f>
        <v>84.0855</v>
      </c>
      <c r="P87" s="16">
        <v>1</v>
      </c>
      <c r="Q87" s="16" t="s">
        <v>209</v>
      </c>
      <c r="R87" s="16" t="s">
        <v>217</v>
      </c>
      <c r="S87" s="25" t="s">
        <v>254</v>
      </c>
      <c r="T87" s="16" t="s">
        <v>218</v>
      </c>
      <c r="U87" s="16">
        <v>12</v>
      </c>
    </row>
    <row r="88" spans="1:21" ht="15.75" thickBot="1">
      <c r="A88" s="8"/>
      <c r="B88" s="6"/>
      <c r="C88" s="5"/>
      <c r="D88" s="4"/>
      <c r="E88" s="4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25"/>
      <c r="T88" s="16"/>
      <c r="U88" s="16"/>
    </row>
    <row r="89" spans="1:21" ht="16.5" customHeight="1" thickBot="1">
      <c r="A89" s="7" t="s">
        <v>65</v>
      </c>
      <c r="B89" s="3">
        <v>22668</v>
      </c>
      <c r="C89" s="4" t="s">
        <v>14</v>
      </c>
      <c r="D89" s="4" t="s">
        <v>69</v>
      </c>
      <c r="E89" s="4" t="s">
        <v>19</v>
      </c>
      <c r="F89" s="16">
        <v>107.75</v>
      </c>
      <c r="G89" s="16">
        <v>0.6908</v>
      </c>
      <c r="H89" s="16">
        <v>150</v>
      </c>
      <c r="I89" s="16">
        <v>157.5</v>
      </c>
      <c r="J89" s="16" t="s">
        <v>159</v>
      </c>
      <c r="K89" s="16">
        <f>MAX(H89:J89)</f>
        <v>157.5</v>
      </c>
      <c r="L89" s="16">
        <f>K89</f>
        <v>157.5</v>
      </c>
      <c r="M89" s="16">
        <f>K89*G89</f>
        <v>108.801</v>
      </c>
      <c r="N89" s="16">
        <f>L89</f>
        <v>157.5</v>
      </c>
      <c r="O89" s="16">
        <f>N89*G89</f>
        <v>108.801</v>
      </c>
      <c r="P89" s="16">
        <v>1</v>
      </c>
      <c r="Q89" s="16" t="s">
        <v>207</v>
      </c>
      <c r="R89" s="16" t="s">
        <v>219</v>
      </c>
      <c r="S89" s="25" t="s">
        <v>253</v>
      </c>
      <c r="T89" s="16" t="s">
        <v>218</v>
      </c>
      <c r="U89" s="16">
        <v>12</v>
      </c>
    </row>
    <row r="90" spans="1:21" ht="16.5" customHeight="1" thickBot="1">
      <c r="A90" s="7"/>
      <c r="B90" s="3"/>
      <c r="C90" s="4"/>
      <c r="D90" s="4"/>
      <c r="E90" s="4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25"/>
      <c r="T90" s="16"/>
      <c r="U90" s="16"/>
    </row>
    <row r="91" spans="1:21" ht="16.5" customHeight="1" thickBot="1">
      <c r="A91" s="7" t="s">
        <v>68</v>
      </c>
      <c r="B91" s="6">
        <v>20943</v>
      </c>
      <c r="C91" s="4" t="s">
        <v>14</v>
      </c>
      <c r="D91" s="4" t="s">
        <v>70</v>
      </c>
      <c r="E91" s="4" t="s">
        <v>19</v>
      </c>
      <c r="F91" s="16">
        <v>106.7</v>
      </c>
      <c r="G91" s="16">
        <v>0.8304</v>
      </c>
      <c r="H91" s="16">
        <v>130</v>
      </c>
      <c r="I91" s="16" t="s">
        <v>164</v>
      </c>
      <c r="J91" s="16" t="s">
        <v>164</v>
      </c>
      <c r="K91" s="16">
        <f>MAX(H91:J91)</f>
        <v>130</v>
      </c>
      <c r="L91" s="16">
        <f>K91</f>
        <v>130</v>
      </c>
      <c r="M91" s="16">
        <f>K91*G91</f>
        <v>107.952</v>
      </c>
      <c r="N91" s="16">
        <f>L91</f>
        <v>130</v>
      </c>
      <c r="O91" s="16">
        <f>N91*G91</f>
        <v>107.952</v>
      </c>
      <c r="P91" s="16">
        <v>1</v>
      </c>
      <c r="Q91" s="16" t="s">
        <v>208</v>
      </c>
      <c r="R91" s="16" t="s">
        <v>219</v>
      </c>
      <c r="S91" s="25" t="s">
        <v>251</v>
      </c>
      <c r="T91" s="16" t="s">
        <v>218</v>
      </c>
      <c r="U91" s="16">
        <v>12</v>
      </c>
    </row>
    <row r="92" spans="1:21" ht="15.75" thickBot="1">
      <c r="A92" s="30" t="s">
        <v>191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5.75" thickBot="1">
      <c r="A93" s="7" t="s">
        <v>24</v>
      </c>
      <c r="B93" s="3">
        <v>26579</v>
      </c>
      <c r="C93" s="4" t="s">
        <v>25</v>
      </c>
      <c r="D93" s="4" t="s">
        <v>9</v>
      </c>
      <c r="E93" s="4" t="s">
        <v>7</v>
      </c>
      <c r="F93" s="16">
        <v>88.8</v>
      </c>
      <c r="G93" s="16">
        <v>0.6007</v>
      </c>
      <c r="H93" s="16" t="s">
        <v>141</v>
      </c>
      <c r="I93" s="16">
        <v>210</v>
      </c>
      <c r="J93" s="16">
        <v>222.5</v>
      </c>
      <c r="K93" s="16">
        <f>MAX(H93:J93)</f>
        <v>222.5</v>
      </c>
      <c r="L93" s="16">
        <f>K93</f>
        <v>222.5</v>
      </c>
      <c r="M93" s="16">
        <f>K93*G93</f>
        <v>133.65575</v>
      </c>
      <c r="N93" s="16">
        <f>L93</f>
        <v>222.5</v>
      </c>
      <c r="O93" s="16">
        <f>N93*G93</f>
        <v>133.65575</v>
      </c>
      <c r="P93" s="16">
        <v>1</v>
      </c>
      <c r="Q93" s="16" t="s">
        <v>179</v>
      </c>
      <c r="R93" s="16" t="s">
        <v>215</v>
      </c>
      <c r="S93" s="25" t="s">
        <v>255</v>
      </c>
      <c r="T93" s="16"/>
      <c r="U93" s="16"/>
    </row>
    <row r="94" spans="1:21" ht="15.75" thickBot="1">
      <c r="A94" s="7" t="s">
        <v>147</v>
      </c>
      <c r="B94" s="3">
        <v>29696</v>
      </c>
      <c r="C94" s="4" t="s">
        <v>10</v>
      </c>
      <c r="D94" s="4" t="s">
        <v>9</v>
      </c>
      <c r="E94" s="4" t="s">
        <v>148</v>
      </c>
      <c r="F94" s="16">
        <v>86.2</v>
      </c>
      <c r="G94" s="16">
        <v>0.6013</v>
      </c>
      <c r="H94" s="16">
        <v>175</v>
      </c>
      <c r="I94" s="16">
        <v>182.5</v>
      </c>
      <c r="J94" s="16">
        <v>190</v>
      </c>
      <c r="K94" s="16">
        <f aca="true" t="shared" si="0" ref="K94:K99">MAX(H94:J94)</f>
        <v>190</v>
      </c>
      <c r="L94" s="16">
        <f>K94</f>
        <v>190</v>
      </c>
      <c r="M94" s="16">
        <f>K94*G94</f>
        <v>114.24699999999999</v>
      </c>
      <c r="N94" s="16">
        <f aca="true" t="shared" si="1" ref="N94:N99">L94</f>
        <v>190</v>
      </c>
      <c r="O94" s="16">
        <f>N94*G94</f>
        <v>114.24699999999999</v>
      </c>
      <c r="P94" s="16">
        <v>2</v>
      </c>
      <c r="Q94" s="16" t="s">
        <v>179</v>
      </c>
      <c r="R94" s="16" t="s">
        <v>210</v>
      </c>
      <c r="S94" s="25" t="s">
        <v>254</v>
      </c>
      <c r="T94" s="16"/>
      <c r="U94" s="16"/>
    </row>
    <row r="95" spans="1:21" ht="15.75" thickBot="1">
      <c r="A95" s="7"/>
      <c r="B95" s="3"/>
      <c r="C95" s="4"/>
      <c r="D95" s="4"/>
      <c r="E95" s="4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25"/>
      <c r="T95" s="16"/>
      <c r="U95" s="16"/>
    </row>
    <row r="96" spans="1:21" ht="15.75" thickBot="1">
      <c r="A96" s="7" t="s">
        <v>24</v>
      </c>
      <c r="B96" s="3">
        <v>26579</v>
      </c>
      <c r="C96" s="4" t="s">
        <v>25</v>
      </c>
      <c r="D96" s="4" t="s">
        <v>29</v>
      </c>
      <c r="E96" s="4" t="s">
        <v>148</v>
      </c>
      <c r="F96" s="16">
        <v>88.8</v>
      </c>
      <c r="G96" s="16">
        <v>0.6007</v>
      </c>
      <c r="H96" s="16" t="s">
        <v>141</v>
      </c>
      <c r="I96" s="16">
        <v>210</v>
      </c>
      <c r="J96" s="16">
        <v>222.5</v>
      </c>
      <c r="K96" s="16">
        <f t="shared" si="0"/>
        <v>222.5</v>
      </c>
      <c r="L96" s="16">
        <f>K96</f>
        <v>222.5</v>
      </c>
      <c r="M96" s="16">
        <f>K96*G96</f>
        <v>133.65575</v>
      </c>
      <c r="N96" s="16">
        <f t="shared" si="1"/>
        <v>222.5</v>
      </c>
      <c r="O96" s="16">
        <f>N96*G96</f>
        <v>133.65575</v>
      </c>
      <c r="P96" s="16">
        <v>1</v>
      </c>
      <c r="Q96" s="16" t="s">
        <v>179</v>
      </c>
      <c r="R96" s="16" t="s">
        <v>215</v>
      </c>
      <c r="S96" s="25" t="s">
        <v>255</v>
      </c>
      <c r="T96" s="16"/>
      <c r="U96" s="16"/>
    </row>
    <row r="97" spans="1:21" ht="15.75" thickBot="1">
      <c r="A97" s="7"/>
      <c r="B97" s="3"/>
      <c r="C97" s="4"/>
      <c r="D97" s="4"/>
      <c r="E97" s="4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25"/>
      <c r="T97" s="16"/>
      <c r="U97" s="16"/>
    </row>
    <row r="98" spans="1:21" ht="15.75" thickBot="1">
      <c r="A98" s="12" t="s">
        <v>75</v>
      </c>
      <c r="B98" s="3">
        <v>29383</v>
      </c>
      <c r="C98" s="4" t="s">
        <v>10</v>
      </c>
      <c r="D98" s="5" t="s">
        <v>9</v>
      </c>
      <c r="E98" s="4" t="s">
        <v>19</v>
      </c>
      <c r="F98" s="16">
        <v>108.2</v>
      </c>
      <c r="G98" s="16">
        <v>0.5388</v>
      </c>
      <c r="H98" s="16">
        <v>205</v>
      </c>
      <c r="I98" s="16">
        <v>215</v>
      </c>
      <c r="J98" s="16">
        <v>220</v>
      </c>
      <c r="K98" s="16">
        <f>MAX(H98:J98)</f>
        <v>220</v>
      </c>
      <c r="L98" s="16">
        <f>K98</f>
        <v>220</v>
      </c>
      <c r="M98" s="16">
        <f>K98*G98</f>
        <v>118.53599999999999</v>
      </c>
      <c r="N98" s="16">
        <f>L98</f>
        <v>220</v>
      </c>
      <c r="O98" s="16">
        <f>N98*G98</f>
        <v>118.53599999999999</v>
      </c>
      <c r="P98" s="16">
        <v>1</v>
      </c>
      <c r="Q98" s="16" t="s">
        <v>179</v>
      </c>
      <c r="R98" s="16" t="s">
        <v>222</v>
      </c>
      <c r="S98" s="25" t="s">
        <v>253</v>
      </c>
      <c r="T98" s="16"/>
      <c r="U98" s="16"/>
    </row>
    <row r="99" spans="1:21" ht="15.75" thickBot="1">
      <c r="A99" s="7" t="s">
        <v>60</v>
      </c>
      <c r="B99" s="3">
        <v>29143</v>
      </c>
      <c r="C99" s="3" t="s">
        <v>10</v>
      </c>
      <c r="D99" s="4" t="s">
        <v>9</v>
      </c>
      <c r="E99" s="4" t="s">
        <v>19</v>
      </c>
      <c r="F99" s="16">
        <v>103.3</v>
      </c>
      <c r="G99" s="16">
        <v>0.5469</v>
      </c>
      <c r="H99" s="16">
        <v>200</v>
      </c>
      <c r="I99" s="16">
        <v>210</v>
      </c>
      <c r="J99" s="16">
        <v>215</v>
      </c>
      <c r="K99" s="16">
        <f t="shared" si="0"/>
        <v>215</v>
      </c>
      <c r="L99" s="16">
        <f>K99</f>
        <v>215</v>
      </c>
      <c r="M99" s="16">
        <f>K99*G99</f>
        <v>117.58350000000002</v>
      </c>
      <c r="N99" s="16">
        <f t="shared" si="1"/>
        <v>215</v>
      </c>
      <c r="O99" s="16">
        <f>N99*G99</f>
        <v>117.58350000000002</v>
      </c>
      <c r="P99" s="16">
        <v>2</v>
      </c>
      <c r="Q99" s="16" t="s">
        <v>179</v>
      </c>
      <c r="R99" s="16" t="s">
        <v>210</v>
      </c>
      <c r="S99" s="25" t="s">
        <v>254</v>
      </c>
      <c r="T99" s="16" t="s">
        <v>211</v>
      </c>
      <c r="U99" s="16">
        <v>10</v>
      </c>
    </row>
    <row r="102" ht="15">
      <c r="A102" s="28" t="s">
        <v>180</v>
      </c>
    </row>
    <row r="103" ht="15">
      <c r="A103" s="29" t="s">
        <v>242</v>
      </c>
    </row>
    <row r="104" ht="15">
      <c r="A104" s="29" t="s">
        <v>243</v>
      </c>
    </row>
    <row r="105" ht="15">
      <c r="A105" s="29" t="s">
        <v>244</v>
      </c>
    </row>
    <row r="106" ht="15">
      <c r="A106" s="29" t="s">
        <v>245</v>
      </c>
    </row>
    <row r="107" ht="15">
      <c r="A107" s="29" t="s">
        <v>246</v>
      </c>
    </row>
    <row r="108" ht="15">
      <c r="A108" s="29" t="s">
        <v>225</v>
      </c>
    </row>
    <row r="109" ht="15">
      <c r="A109" s="27" t="s">
        <v>247</v>
      </c>
    </row>
    <row r="110" ht="15">
      <c r="A110" s="27" t="s">
        <v>248</v>
      </c>
    </row>
    <row r="111" ht="15">
      <c r="A111" s="27" t="s">
        <v>249</v>
      </c>
    </row>
  </sheetData>
  <sheetProtection/>
  <mergeCells count="24">
    <mergeCell ref="G5:G6"/>
    <mergeCell ref="A5:A6"/>
    <mergeCell ref="A7:U7"/>
    <mergeCell ref="A58:U58"/>
    <mergeCell ref="A60:U60"/>
    <mergeCell ref="A92:U92"/>
    <mergeCell ref="A8:U8"/>
    <mergeCell ref="A18:U18"/>
    <mergeCell ref="S5:S6"/>
    <mergeCell ref="B5:B6"/>
    <mergeCell ref="C5:C6"/>
    <mergeCell ref="A4:I4"/>
    <mergeCell ref="A1:U1"/>
    <mergeCell ref="A2:U2"/>
    <mergeCell ref="A3:U3"/>
    <mergeCell ref="J4:U4"/>
    <mergeCell ref="U5:U6"/>
    <mergeCell ref="H5:M5"/>
    <mergeCell ref="N5:Q5"/>
    <mergeCell ref="R5:R6"/>
    <mergeCell ref="T5:T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34"/>
  <sheetViews>
    <sheetView zoomScalePageLayoutView="0" workbookViewId="0" topLeftCell="A1">
      <selection activeCell="R23" sqref="R23"/>
    </sheetView>
  </sheetViews>
  <sheetFormatPr defaultColWidth="30.57421875" defaultRowHeight="15"/>
  <cols>
    <col min="1" max="1" width="34.8515625" style="9" bestFit="1" customWidth="1"/>
    <col min="2" max="2" width="15.140625" style="2" bestFit="1" customWidth="1"/>
    <col min="3" max="3" width="12.8515625" style="2" bestFit="1" customWidth="1"/>
    <col min="4" max="4" width="13.421875" style="2" customWidth="1"/>
    <col min="5" max="5" width="11.00390625" style="2" customWidth="1"/>
    <col min="6" max="6" width="7.00390625" style="2" bestFit="1" customWidth="1"/>
    <col min="7" max="7" width="10.140625" style="2" bestFit="1" customWidth="1"/>
    <col min="8" max="9" width="6.00390625" style="2" bestFit="1" customWidth="1"/>
    <col min="10" max="10" width="6.28125" style="2" bestFit="1" customWidth="1"/>
    <col min="11" max="11" width="6.00390625" style="2" bestFit="1" customWidth="1"/>
    <col min="12" max="12" width="7.00390625" style="2" bestFit="1" customWidth="1"/>
    <col min="13" max="13" width="10.00390625" style="2" bestFit="1" customWidth="1"/>
    <col min="14" max="14" width="7.00390625" style="2" bestFit="1" customWidth="1"/>
    <col min="15" max="15" width="10.00390625" style="2" bestFit="1" customWidth="1"/>
    <col min="16" max="16" width="6.7109375" style="2" bestFit="1" customWidth="1"/>
    <col min="17" max="17" width="16.140625" style="2" bestFit="1" customWidth="1"/>
    <col min="18" max="18" width="8.7109375" style="2" bestFit="1" customWidth="1"/>
    <col min="19" max="19" width="20.00390625" style="2" bestFit="1" customWidth="1"/>
    <col min="20" max="20" width="16.7109375" style="2" bestFit="1" customWidth="1"/>
    <col min="21" max="16384" width="30.57421875" style="2" customWidth="1"/>
  </cols>
  <sheetData>
    <row r="1" spans="1:20" s="1" customFormat="1" ht="15.75" thickBot="1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" customFormat="1" ht="15.75" thickBot="1">
      <c r="A2" s="36" t="s">
        <v>239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1" customFormat="1" ht="15.75" thickBot="1">
      <c r="A3" s="36" t="s">
        <v>240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s="1" customFormat="1" ht="15.75" thickBot="1">
      <c r="A4" s="36" t="s">
        <v>238</v>
      </c>
      <c r="B4" s="36"/>
      <c r="C4" s="36"/>
      <c r="D4" s="36"/>
      <c r="E4" s="36"/>
      <c r="F4" s="36"/>
      <c r="G4" s="36"/>
      <c r="H4" s="36"/>
      <c r="I4" s="36"/>
      <c r="J4" s="36" t="s">
        <v>241</v>
      </c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.75" thickBot="1">
      <c r="A5" s="37" t="s">
        <v>0</v>
      </c>
      <c r="B5" s="38" t="s">
        <v>1</v>
      </c>
      <c r="C5" s="37" t="s">
        <v>2</v>
      </c>
      <c r="D5" s="38" t="s">
        <v>8</v>
      </c>
      <c r="E5" s="38" t="s">
        <v>3</v>
      </c>
      <c r="F5" s="32" t="s">
        <v>104</v>
      </c>
      <c r="G5" s="32" t="s">
        <v>105</v>
      </c>
      <c r="H5" s="33" t="s">
        <v>111</v>
      </c>
      <c r="I5" s="33"/>
      <c r="J5" s="33"/>
      <c r="K5" s="33"/>
      <c r="L5" s="33"/>
      <c r="M5" s="33"/>
      <c r="N5" s="31" t="s">
        <v>112</v>
      </c>
      <c r="O5" s="31"/>
      <c r="P5" s="31"/>
      <c r="Q5" s="31" t="s">
        <v>173</v>
      </c>
      <c r="R5" s="34" t="s">
        <v>250</v>
      </c>
      <c r="S5" s="31" t="s">
        <v>174</v>
      </c>
      <c r="T5" s="31" t="s">
        <v>175</v>
      </c>
    </row>
    <row r="6" spans="1:20" ht="15.75" thickBot="1">
      <c r="A6" s="37"/>
      <c r="B6" s="38"/>
      <c r="C6" s="37"/>
      <c r="D6" s="38"/>
      <c r="E6" s="38"/>
      <c r="F6" s="32"/>
      <c r="G6" s="32"/>
      <c r="H6" s="15">
        <v>1</v>
      </c>
      <c r="I6" s="15">
        <v>2</v>
      </c>
      <c r="J6" s="15">
        <v>3</v>
      </c>
      <c r="K6" s="15" t="s">
        <v>106</v>
      </c>
      <c r="L6" s="15" t="s">
        <v>107</v>
      </c>
      <c r="M6" s="15" t="s">
        <v>108</v>
      </c>
      <c r="N6" s="17" t="s">
        <v>107</v>
      </c>
      <c r="O6" s="17" t="s">
        <v>113</v>
      </c>
      <c r="P6" s="17" t="s">
        <v>114</v>
      </c>
      <c r="Q6" s="31"/>
      <c r="R6" s="35"/>
      <c r="S6" s="31"/>
      <c r="T6" s="31"/>
    </row>
    <row r="7" spans="1:20" ht="15.75" thickBot="1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5.75" thickBot="1">
      <c r="A8" s="7" t="s">
        <v>44</v>
      </c>
      <c r="B8" s="3">
        <v>35775</v>
      </c>
      <c r="C8" s="4" t="s">
        <v>10</v>
      </c>
      <c r="D8" s="4" t="s">
        <v>9</v>
      </c>
      <c r="E8" s="4" t="s">
        <v>55</v>
      </c>
      <c r="F8" s="16">
        <v>44</v>
      </c>
      <c r="G8" s="16">
        <v>1.1965</v>
      </c>
      <c r="H8" s="16">
        <v>82.5</v>
      </c>
      <c r="I8" s="16">
        <v>92.5</v>
      </c>
      <c r="J8" s="16">
        <v>97.5</v>
      </c>
      <c r="K8" s="16">
        <f>MAX(H8:J8)</f>
        <v>97.5</v>
      </c>
      <c r="L8" s="16">
        <f>K8</f>
        <v>97.5</v>
      </c>
      <c r="M8" s="16">
        <f>K8*G8</f>
        <v>116.65874999999998</v>
      </c>
      <c r="N8" s="16">
        <f>L8</f>
        <v>97.5</v>
      </c>
      <c r="O8" s="16">
        <f>N8*G8</f>
        <v>116.65874999999998</v>
      </c>
      <c r="P8" s="16">
        <v>1</v>
      </c>
      <c r="Q8" s="16" t="s">
        <v>224</v>
      </c>
      <c r="R8" s="25" t="s">
        <v>253</v>
      </c>
      <c r="S8" s="16" t="s">
        <v>223</v>
      </c>
      <c r="T8" s="16">
        <v>12</v>
      </c>
    </row>
    <row r="9" spans="1:20" ht="15.75" thickBot="1">
      <c r="A9" s="7"/>
      <c r="B9" s="3"/>
      <c r="C9" s="4"/>
      <c r="D9" s="4"/>
      <c r="E9" s="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5"/>
      <c r="S9" s="16"/>
      <c r="T9" s="16"/>
    </row>
    <row r="10" spans="1:20" ht="15.75" thickBot="1">
      <c r="A10" s="12" t="s">
        <v>83</v>
      </c>
      <c r="B10" s="3">
        <v>33435</v>
      </c>
      <c r="C10" s="4" t="s">
        <v>10</v>
      </c>
      <c r="D10" s="5" t="s">
        <v>9</v>
      </c>
      <c r="E10" s="4" t="s">
        <v>23</v>
      </c>
      <c r="F10" s="16">
        <v>71.95</v>
      </c>
      <c r="G10" s="16">
        <v>0.6867</v>
      </c>
      <c r="H10" s="16">
        <v>205</v>
      </c>
      <c r="I10" s="16">
        <v>210</v>
      </c>
      <c r="J10" s="16" t="s">
        <v>145</v>
      </c>
      <c r="K10" s="16">
        <f>MAX(H10:J10)</f>
        <v>210</v>
      </c>
      <c r="L10" s="16">
        <f aca="true" t="shared" si="0" ref="L10:L22">K10</f>
        <v>210</v>
      </c>
      <c r="M10" s="16">
        <f>K10*G10</f>
        <v>144.207</v>
      </c>
      <c r="N10" s="16">
        <f>L10</f>
        <v>210</v>
      </c>
      <c r="O10" s="16">
        <f>N10*G10</f>
        <v>144.207</v>
      </c>
      <c r="P10" s="16">
        <v>1</v>
      </c>
      <c r="Q10" s="16" t="s">
        <v>212</v>
      </c>
      <c r="R10" s="25" t="s">
        <v>255</v>
      </c>
      <c r="S10" s="16"/>
      <c r="T10" s="16"/>
    </row>
    <row r="11" spans="1:20" ht="15.75" thickBot="1">
      <c r="A11" s="12" t="s">
        <v>86</v>
      </c>
      <c r="B11" s="3">
        <v>30777</v>
      </c>
      <c r="C11" s="4" t="s">
        <v>10</v>
      </c>
      <c r="D11" s="5" t="s">
        <v>9</v>
      </c>
      <c r="E11" s="4" t="s">
        <v>23</v>
      </c>
      <c r="F11" s="16">
        <v>71.4</v>
      </c>
      <c r="G11" s="16">
        <v>0.6914</v>
      </c>
      <c r="H11" s="16">
        <v>180</v>
      </c>
      <c r="I11" s="16">
        <v>190</v>
      </c>
      <c r="J11" s="16">
        <v>195</v>
      </c>
      <c r="K11" s="16">
        <f>MAX(H11:J11)</f>
        <v>195</v>
      </c>
      <c r="L11" s="16">
        <f>K11</f>
        <v>195</v>
      </c>
      <c r="M11" s="16">
        <f>K11*G11</f>
        <v>134.823</v>
      </c>
      <c r="N11" s="16">
        <f>L11</f>
        <v>195</v>
      </c>
      <c r="O11" s="16">
        <f>N11*G11</f>
        <v>134.823</v>
      </c>
      <c r="P11" s="16">
        <v>2</v>
      </c>
      <c r="Q11" s="16" t="s">
        <v>212</v>
      </c>
      <c r="R11" s="25" t="s">
        <v>253</v>
      </c>
      <c r="S11" s="16" t="s">
        <v>227</v>
      </c>
      <c r="T11" s="16">
        <v>10</v>
      </c>
    </row>
    <row r="12" spans="1:20" ht="15.75" thickBot="1">
      <c r="A12" s="7" t="s">
        <v>48</v>
      </c>
      <c r="B12" s="3">
        <v>29987</v>
      </c>
      <c r="C12" s="4" t="s">
        <v>10</v>
      </c>
      <c r="D12" s="4" t="s">
        <v>9</v>
      </c>
      <c r="E12" s="4" t="s">
        <v>23</v>
      </c>
      <c r="F12" s="16">
        <v>74.6</v>
      </c>
      <c r="G12" s="16">
        <v>0.6673</v>
      </c>
      <c r="H12" s="16">
        <v>142.5</v>
      </c>
      <c r="I12" s="16">
        <v>147.5</v>
      </c>
      <c r="J12" s="16" t="s">
        <v>142</v>
      </c>
      <c r="K12" s="16">
        <f>MAX(H12:J12)</f>
        <v>147.5</v>
      </c>
      <c r="L12" s="16">
        <f t="shared" si="0"/>
        <v>147.5</v>
      </c>
      <c r="M12" s="16">
        <f>K12*G12</f>
        <v>98.42675</v>
      </c>
      <c r="N12" s="16">
        <f>L12</f>
        <v>147.5</v>
      </c>
      <c r="O12" s="16">
        <f>N12*G12</f>
        <v>98.42675</v>
      </c>
      <c r="P12" s="16">
        <v>3</v>
      </c>
      <c r="Q12" s="16" t="s">
        <v>224</v>
      </c>
      <c r="R12" s="25" t="s">
        <v>251</v>
      </c>
      <c r="S12" s="16" t="s">
        <v>223</v>
      </c>
      <c r="T12" s="16">
        <v>9</v>
      </c>
    </row>
    <row r="13" spans="1:20" ht="15.75" thickBot="1">
      <c r="A13" s="2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6"/>
      <c r="R13" s="25"/>
      <c r="S13" s="16"/>
      <c r="T13" s="16"/>
    </row>
    <row r="14" spans="1:20" ht="15.75" thickBot="1">
      <c r="A14" s="7" t="s">
        <v>64</v>
      </c>
      <c r="B14" s="3">
        <v>30136</v>
      </c>
      <c r="C14" s="4" t="s">
        <v>10</v>
      </c>
      <c r="D14" s="4" t="s">
        <v>9</v>
      </c>
      <c r="E14" s="4" t="s">
        <v>20</v>
      </c>
      <c r="F14" s="16">
        <v>98.45</v>
      </c>
      <c r="G14" s="16">
        <v>0.5587</v>
      </c>
      <c r="H14" s="16">
        <v>210</v>
      </c>
      <c r="I14" s="16">
        <v>225</v>
      </c>
      <c r="J14" s="16">
        <v>235</v>
      </c>
      <c r="K14" s="16">
        <f aca="true" t="shared" si="1" ref="K14:K22">MAX(H14:J14)</f>
        <v>235</v>
      </c>
      <c r="L14" s="16">
        <f t="shared" si="0"/>
        <v>235</v>
      </c>
      <c r="M14" s="16">
        <f>K14*G14</f>
        <v>131.2945</v>
      </c>
      <c r="N14" s="16">
        <f aca="true" t="shared" si="2" ref="N14:N22">L14</f>
        <v>235</v>
      </c>
      <c r="O14" s="16">
        <f>N14*G14</f>
        <v>131.2945</v>
      </c>
      <c r="P14" s="16">
        <v>1</v>
      </c>
      <c r="Q14" s="16" t="s">
        <v>224</v>
      </c>
      <c r="R14" s="25" t="s">
        <v>255</v>
      </c>
      <c r="S14" s="16" t="s">
        <v>223</v>
      </c>
      <c r="T14" s="16">
        <v>12</v>
      </c>
    </row>
    <row r="15" spans="1:20" ht="15.75" thickBot="1">
      <c r="A15" s="30" t="s">
        <v>11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5.75" thickBot="1">
      <c r="A16" s="12" t="s">
        <v>38</v>
      </c>
      <c r="B16" s="3">
        <v>31653</v>
      </c>
      <c r="C16" s="4" t="s">
        <v>37</v>
      </c>
      <c r="D16" s="5" t="s">
        <v>9</v>
      </c>
      <c r="E16" s="4" t="s">
        <v>6</v>
      </c>
      <c r="F16" s="16">
        <v>79.3</v>
      </c>
      <c r="G16" s="16">
        <v>0.637</v>
      </c>
      <c r="H16" s="16">
        <v>220</v>
      </c>
      <c r="I16" s="16">
        <v>235</v>
      </c>
      <c r="J16" s="16" t="s">
        <v>168</v>
      </c>
      <c r="K16" s="16">
        <f t="shared" si="1"/>
        <v>235</v>
      </c>
      <c r="L16" s="16">
        <f t="shared" si="0"/>
        <v>235</v>
      </c>
      <c r="M16" s="16">
        <f>K16*G16</f>
        <v>149.695</v>
      </c>
      <c r="N16" s="16">
        <f t="shared" si="2"/>
        <v>235</v>
      </c>
      <c r="O16" s="16">
        <f>N16*G16</f>
        <v>149.695</v>
      </c>
      <c r="P16" s="16">
        <v>1</v>
      </c>
      <c r="Q16" s="16" t="s">
        <v>212</v>
      </c>
      <c r="R16" s="25" t="s">
        <v>254</v>
      </c>
      <c r="S16" s="16" t="s">
        <v>221</v>
      </c>
      <c r="T16" s="16">
        <v>12</v>
      </c>
    </row>
    <row r="17" spans="1:20" ht="15.75" thickBot="1">
      <c r="A17" s="12"/>
      <c r="B17" s="3"/>
      <c r="C17" s="4"/>
      <c r="D17" s="5"/>
      <c r="E17" s="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5"/>
      <c r="S17" s="16"/>
      <c r="T17" s="16"/>
    </row>
    <row r="18" spans="1:20" ht="15.75" thickBot="1">
      <c r="A18" s="7" t="s">
        <v>45</v>
      </c>
      <c r="B18" s="3">
        <v>29825</v>
      </c>
      <c r="C18" s="4" t="s">
        <v>10</v>
      </c>
      <c r="D18" s="4" t="s">
        <v>9</v>
      </c>
      <c r="E18" s="4" t="s">
        <v>7</v>
      </c>
      <c r="F18" s="16">
        <v>89.7</v>
      </c>
      <c r="G18" s="16">
        <v>0.5865</v>
      </c>
      <c r="H18" s="16">
        <v>240</v>
      </c>
      <c r="I18" s="16">
        <v>252.5</v>
      </c>
      <c r="J18" s="16" t="s">
        <v>169</v>
      </c>
      <c r="K18" s="16">
        <f t="shared" si="1"/>
        <v>252.5</v>
      </c>
      <c r="L18" s="16">
        <f t="shared" si="0"/>
        <v>252.5</v>
      </c>
      <c r="M18" s="16">
        <f>K18*G18</f>
        <v>148.09125</v>
      </c>
      <c r="N18" s="16">
        <f t="shared" si="2"/>
        <v>252.5</v>
      </c>
      <c r="O18" s="16">
        <f>N18*G18</f>
        <v>148.09125</v>
      </c>
      <c r="P18" s="16">
        <v>1</v>
      </c>
      <c r="Q18" s="16" t="s">
        <v>212</v>
      </c>
      <c r="R18" s="25" t="s">
        <v>253</v>
      </c>
      <c r="S18" s="16" t="s">
        <v>223</v>
      </c>
      <c r="T18" s="16">
        <v>12</v>
      </c>
    </row>
    <row r="19" spans="1:20" ht="15.75" thickBot="1">
      <c r="A19" s="7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5"/>
      <c r="S19" s="16"/>
      <c r="T19" s="16"/>
    </row>
    <row r="20" spans="1:20" ht="15.75" thickBot="1">
      <c r="A20" s="12" t="s">
        <v>36</v>
      </c>
      <c r="B20" s="3">
        <v>31090</v>
      </c>
      <c r="C20" s="4" t="s">
        <v>37</v>
      </c>
      <c r="D20" s="5" t="s">
        <v>9</v>
      </c>
      <c r="E20" s="4" t="s">
        <v>20</v>
      </c>
      <c r="F20" s="16">
        <v>99.3</v>
      </c>
      <c r="G20" s="16">
        <v>0.5558</v>
      </c>
      <c r="H20" s="16">
        <v>280</v>
      </c>
      <c r="I20" s="16">
        <v>300</v>
      </c>
      <c r="J20" s="16">
        <v>310</v>
      </c>
      <c r="K20" s="16">
        <f t="shared" si="1"/>
        <v>310</v>
      </c>
      <c r="L20" s="16">
        <f t="shared" si="0"/>
        <v>310</v>
      </c>
      <c r="M20" s="16">
        <f>K20*G20</f>
        <v>172.298</v>
      </c>
      <c r="N20" s="16">
        <f t="shared" si="2"/>
        <v>310</v>
      </c>
      <c r="O20" s="16">
        <f>N20*G20</f>
        <v>172.298</v>
      </c>
      <c r="P20" s="16">
        <v>1</v>
      </c>
      <c r="Q20" s="16" t="s">
        <v>212</v>
      </c>
      <c r="R20" s="25" t="s">
        <v>255</v>
      </c>
      <c r="S20" s="16" t="s">
        <v>221</v>
      </c>
      <c r="T20" s="16">
        <v>12</v>
      </c>
    </row>
    <row r="21" spans="1:20" ht="15.75" thickBot="1">
      <c r="A21" s="30" t="s">
        <v>102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5.75" thickBot="1">
      <c r="A22" s="12" t="s">
        <v>75</v>
      </c>
      <c r="B22" s="3">
        <v>29383</v>
      </c>
      <c r="C22" s="4" t="s">
        <v>10</v>
      </c>
      <c r="D22" s="5" t="s">
        <v>9</v>
      </c>
      <c r="E22" s="4" t="s">
        <v>19</v>
      </c>
      <c r="F22" s="16">
        <v>108.2</v>
      </c>
      <c r="G22" s="16">
        <v>0.5388</v>
      </c>
      <c r="H22" s="16">
        <v>265</v>
      </c>
      <c r="I22" s="16">
        <v>280</v>
      </c>
      <c r="J22" s="16">
        <v>290</v>
      </c>
      <c r="K22" s="16">
        <f t="shared" si="1"/>
        <v>290</v>
      </c>
      <c r="L22" s="16">
        <f t="shared" si="0"/>
        <v>290</v>
      </c>
      <c r="M22" s="16">
        <f>K22*G22</f>
        <v>156.25199999999998</v>
      </c>
      <c r="N22" s="16">
        <f t="shared" si="2"/>
        <v>290</v>
      </c>
      <c r="O22" s="16">
        <f>N22*G22</f>
        <v>156.25199999999998</v>
      </c>
      <c r="P22" s="16">
        <v>1</v>
      </c>
      <c r="Q22" s="16" t="s">
        <v>222</v>
      </c>
      <c r="R22" s="25" t="s">
        <v>253</v>
      </c>
      <c r="S22" s="16"/>
      <c r="T22" s="16"/>
    </row>
    <row r="25" ht="15">
      <c r="A25" s="28" t="s">
        <v>180</v>
      </c>
    </row>
    <row r="26" ht="15">
      <c r="A26" s="29" t="s">
        <v>242</v>
      </c>
    </row>
    <row r="27" ht="15">
      <c r="A27" s="29" t="s">
        <v>243</v>
      </c>
    </row>
    <row r="28" ht="15">
      <c r="A28" s="29" t="s">
        <v>244</v>
      </c>
    </row>
    <row r="29" ht="15">
      <c r="A29" s="29" t="s">
        <v>245</v>
      </c>
    </row>
    <row r="30" ht="15">
      <c r="A30" s="29" t="s">
        <v>246</v>
      </c>
    </row>
    <row r="31" ht="15">
      <c r="A31" s="29" t="s">
        <v>225</v>
      </c>
    </row>
    <row r="32" ht="15">
      <c r="A32" s="27" t="s">
        <v>247</v>
      </c>
    </row>
    <row r="33" ht="15">
      <c r="A33" s="27" t="s">
        <v>248</v>
      </c>
    </row>
    <row r="34" ht="15">
      <c r="A34" s="27" t="s">
        <v>249</v>
      </c>
    </row>
  </sheetData>
  <sheetProtection/>
  <mergeCells count="21">
    <mergeCell ref="B5:B6"/>
    <mergeCell ref="C5:C6"/>
    <mergeCell ref="D5:D6"/>
    <mergeCell ref="E5:E6"/>
    <mergeCell ref="A15:T15"/>
    <mergeCell ref="A21:T21"/>
    <mergeCell ref="A1:T1"/>
    <mergeCell ref="A2:T2"/>
    <mergeCell ref="A3:T3"/>
    <mergeCell ref="A4:I4"/>
    <mergeCell ref="J4:T4"/>
    <mergeCell ref="N5:P5"/>
    <mergeCell ref="Q5:Q6"/>
    <mergeCell ref="S5:S6"/>
    <mergeCell ref="T5:T6"/>
    <mergeCell ref="A7:T7"/>
    <mergeCell ref="F5:F6"/>
    <mergeCell ref="G5:G6"/>
    <mergeCell ref="H5:M5"/>
    <mergeCell ref="A5:A6"/>
    <mergeCell ref="R5:R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2"/>
  <sheetViews>
    <sheetView zoomScale="90" zoomScaleNormal="90" zoomScalePageLayoutView="0" workbookViewId="0" topLeftCell="A1">
      <selection activeCell="AC36" sqref="AC36"/>
    </sheetView>
  </sheetViews>
  <sheetFormatPr defaultColWidth="30.57421875" defaultRowHeight="15"/>
  <cols>
    <col min="1" max="1" width="34.8515625" style="9" customWidth="1"/>
    <col min="2" max="2" width="15.140625" style="2" bestFit="1" customWidth="1"/>
    <col min="3" max="3" width="10.28125" style="2" bestFit="1" customWidth="1"/>
    <col min="4" max="4" width="13.00390625" style="2" customWidth="1"/>
    <col min="5" max="5" width="11.57421875" style="2" customWidth="1"/>
    <col min="6" max="6" width="7.00390625" style="2" bestFit="1" customWidth="1"/>
    <col min="7" max="7" width="10.140625" style="2" bestFit="1" customWidth="1"/>
    <col min="8" max="8" width="5.28125" style="2" bestFit="1" customWidth="1"/>
    <col min="9" max="9" width="6.28125" style="2" bestFit="1" customWidth="1"/>
    <col min="10" max="11" width="6.00390625" style="2" bestFit="1" customWidth="1"/>
    <col min="12" max="12" width="7.00390625" style="2" bestFit="1" customWidth="1"/>
    <col min="13" max="13" width="10.00390625" style="2" bestFit="1" customWidth="1"/>
    <col min="14" max="15" width="6.00390625" style="2" bestFit="1" customWidth="1"/>
    <col min="16" max="16" width="6.28125" style="2" bestFit="1" customWidth="1"/>
    <col min="17" max="17" width="6.00390625" style="2" bestFit="1" customWidth="1"/>
    <col min="18" max="18" width="7.00390625" style="2" bestFit="1" customWidth="1"/>
    <col min="19" max="19" width="9.00390625" style="2" bestFit="1" customWidth="1"/>
    <col min="20" max="21" width="6.00390625" style="2" bestFit="1" customWidth="1"/>
    <col min="22" max="22" width="6.28125" style="2" bestFit="1" customWidth="1"/>
    <col min="23" max="23" width="6.00390625" style="2" bestFit="1" customWidth="1"/>
    <col min="24" max="24" width="7.00390625" style="2" bestFit="1" customWidth="1"/>
    <col min="25" max="25" width="10.00390625" style="2" bestFit="1" customWidth="1"/>
    <col min="26" max="26" width="7.00390625" style="2" bestFit="1" customWidth="1"/>
    <col min="27" max="27" width="10.00390625" style="2" bestFit="1" customWidth="1"/>
    <col min="28" max="28" width="6.7109375" style="2" bestFit="1" customWidth="1"/>
    <col min="29" max="29" width="10.7109375" style="2" bestFit="1" customWidth="1"/>
    <col min="30" max="30" width="10.7109375" style="2" customWidth="1"/>
    <col min="31" max="31" width="24.7109375" style="2" bestFit="1" customWidth="1"/>
    <col min="32" max="32" width="19.00390625" style="2" bestFit="1" customWidth="1"/>
    <col min="33" max="33" width="13.421875" style="2" customWidth="1"/>
    <col min="34" max="16384" width="30.57421875" style="2" customWidth="1"/>
  </cols>
  <sheetData>
    <row r="1" spans="1:33" s="1" customFormat="1" ht="15.75" thickBot="1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1" customFormat="1" ht="15.75" thickBot="1">
      <c r="A2" s="36" t="s">
        <v>239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1" customFormat="1" ht="15.75" thickBot="1">
      <c r="A3" s="36" t="s">
        <v>240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1" customFormat="1" ht="15.75" thickBot="1">
      <c r="A4" s="36" t="s">
        <v>238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 t="s">
        <v>241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15.75" customHeight="1" thickBot="1">
      <c r="A5" s="52" t="s">
        <v>0</v>
      </c>
      <c r="B5" s="48" t="s">
        <v>1</v>
      </c>
      <c r="C5" s="52" t="s">
        <v>2</v>
      </c>
      <c r="D5" s="48" t="s">
        <v>8</v>
      </c>
      <c r="E5" s="48" t="s">
        <v>3</v>
      </c>
      <c r="F5" s="50" t="s">
        <v>104</v>
      </c>
      <c r="G5" s="50" t="s">
        <v>105</v>
      </c>
      <c r="H5" s="45" t="s">
        <v>110</v>
      </c>
      <c r="I5" s="46"/>
      <c r="J5" s="46"/>
      <c r="K5" s="46"/>
      <c r="L5" s="46"/>
      <c r="M5" s="47"/>
      <c r="N5" s="45" t="s">
        <v>109</v>
      </c>
      <c r="O5" s="46"/>
      <c r="P5" s="46"/>
      <c r="Q5" s="46"/>
      <c r="R5" s="46"/>
      <c r="S5" s="47"/>
      <c r="T5" s="45" t="s">
        <v>111</v>
      </c>
      <c r="U5" s="46"/>
      <c r="V5" s="46"/>
      <c r="W5" s="46"/>
      <c r="X5" s="46"/>
      <c r="Y5" s="47"/>
      <c r="Z5" s="42" t="s">
        <v>112</v>
      </c>
      <c r="AA5" s="43"/>
      <c r="AB5" s="43"/>
      <c r="AC5" s="44"/>
      <c r="AD5" s="34" t="s">
        <v>257</v>
      </c>
      <c r="AE5" s="34" t="s">
        <v>173</v>
      </c>
      <c r="AF5" s="34" t="s">
        <v>174</v>
      </c>
      <c r="AG5" s="34" t="s">
        <v>175</v>
      </c>
    </row>
    <row r="6" spans="1:33" ht="15.75" thickBot="1">
      <c r="A6" s="53"/>
      <c r="B6" s="49"/>
      <c r="C6" s="53"/>
      <c r="D6" s="49"/>
      <c r="E6" s="49"/>
      <c r="F6" s="51"/>
      <c r="G6" s="51"/>
      <c r="H6" s="15">
        <v>1</v>
      </c>
      <c r="I6" s="15">
        <v>2</v>
      </c>
      <c r="J6" s="15">
        <v>3</v>
      </c>
      <c r="K6" s="15" t="s">
        <v>106</v>
      </c>
      <c r="L6" s="15" t="s">
        <v>107</v>
      </c>
      <c r="M6" s="15" t="s">
        <v>108</v>
      </c>
      <c r="N6" s="15">
        <v>1</v>
      </c>
      <c r="O6" s="15">
        <v>2</v>
      </c>
      <c r="P6" s="15">
        <v>3</v>
      </c>
      <c r="Q6" s="15" t="s">
        <v>106</v>
      </c>
      <c r="R6" s="15" t="s">
        <v>107</v>
      </c>
      <c r="S6" s="15" t="s">
        <v>108</v>
      </c>
      <c r="T6" s="15">
        <v>1</v>
      </c>
      <c r="U6" s="15">
        <v>2</v>
      </c>
      <c r="V6" s="15">
        <v>3</v>
      </c>
      <c r="W6" s="15" t="s">
        <v>106</v>
      </c>
      <c r="X6" s="15" t="s">
        <v>107</v>
      </c>
      <c r="Y6" s="15" t="s">
        <v>108</v>
      </c>
      <c r="Z6" s="17" t="s">
        <v>107</v>
      </c>
      <c r="AA6" s="17" t="s">
        <v>113</v>
      </c>
      <c r="AB6" s="17" t="s">
        <v>114</v>
      </c>
      <c r="AC6" s="17" t="s">
        <v>176</v>
      </c>
      <c r="AD6" s="35"/>
      <c r="AE6" s="35"/>
      <c r="AF6" s="35"/>
      <c r="AG6" s="35"/>
    </row>
    <row r="7" spans="1:33" ht="15.75" thickBot="1">
      <c r="A7" s="39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</row>
    <row r="8" spans="1:33" ht="15.75" thickBot="1">
      <c r="A8" s="39" t="s">
        <v>177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</row>
    <row r="9" spans="1:33" ht="15.75" thickBot="1">
      <c r="A9" s="7" t="s">
        <v>44</v>
      </c>
      <c r="B9" s="3">
        <v>35775</v>
      </c>
      <c r="C9" s="4" t="s">
        <v>10</v>
      </c>
      <c r="D9" s="4" t="s">
        <v>9</v>
      </c>
      <c r="E9" s="4" t="s">
        <v>55</v>
      </c>
      <c r="F9" s="16">
        <v>44</v>
      </c>
      <c r="G9" s="16">
        <v>1.1965</v>
      </c>
      <c r="H9" s="16">
        <v>72.5</v>
      </c>
      <c r="I9" s="16">
        <v>80</v>
      </c>
      <c r="J9" s="16" t="s">
        <v>128</v>
      </c>
      <c r="K9" s="16">
        <f>MAX(H9:J9)</f>
        <v>80</v>
      </c>
      <c r="L9" s="16">
        <f>K9</f>
        <v>80</v>
      </c>
      <c r="M9" s="16">
        <f>L9*G9</f>
        <v>95.72</v>
      </c>
      <c r="N9" s="16">
        <v>50</v>
      </c>
      <c r="O9" s="16">
        <v>55</v>
      </c>
      <c r="P9" s="16" t="s">
        <v>139</v>
      </c>
      <c r="Q9" s="16">
        <f aca="true" t="shared" si="0" ref="Q9:Q19">MAX(N9:P9)</f>
        <v>55</v>
      </c>
      <c r="R9" s="16">
        <f>Q9+K9</f>
        <v>135</v>
      </c>
      <c r="S9" s="16">
        <f>Q9*G9</f>
        <v>65.80749999999999</v>
      </c>
      <c r="T9" s="16">
        <v>82.5</v>
      </c>
      <c r="U9" s="16">
        <v>92.5</v>
      </c>
      <c r="V9" s="16">
        <v>97.5</v>
      </c>
      <c r="W9" s="16">
        <f>MAX(T9:V9)</f>
        <v>97.5</v>
      </c>
      <c r="X9" s="16">
        <f>W9+Q9+K9</f>
        <v>232.5</v>
      </c>
      <c r="Y9" s="16">
        <f>W9*G9</f>
        <v>116.65874999999998</v>
      </c>
      <c r="Z9" s="16">
        <f>X9</f>
        <v>232.5</v>
      </c>
      <c r="AA9" s="16">
        <f>Z9*G9</f>
        <v>278.18625</v>
      </c>
      <c r="AB9" s="16">
        <v>1</v>
      </c>
      <c r="AC9" s="16" t="s">
        <v>183</v>
      </c>
      <c r="AD9" s="25" t="s">
        <v>255</v>
      </c>
      <c r="AE9" s="16" t="s">
        <v>224</v>
      </c>
      <c r="AF9" s="16" t="s">
        <v>223</v>
      </c>
      <c r="AG9" s="16">
        <v>12</v>
      </c>
    </row>
    <row r="10" spans="1:33" ht="15.75" thickBot="1">
      <c r="A10" s="7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25"/>
      <c r="AE10" s="16"/>
      <c r="AF10" s="16"/>
      <c r="AG10" s="16"/>
    </row>
    <row r="11" spans="1:33" ht="15.75" thickBot="1">
      <c r="A11" s="7" t="s">
        <v>26</v>
      </c>
      <c r="B11" s="3">
        <v>33991</v>
      </c>
      <c r="C11" s="4" t="s">
        <v>10</v>
      </c>
      <c r="D11" s="5" t="s">
        <v>12</v>
      </c>
      <c r="E11" s="4" t="s">
        <v>27</v>
      </c>
      <c r="F11" s="16">
        <v>51.84</v>
      </c>
      <c r="G11" s="16">
        <v>0.9828</v>
      </c>
      <c r="H11" s="16" t="s">
        <v>120</v>
      </c>
      <c r="I11" s="16">
        <v>95</v>
      </c>
      <c r="J11" s="16">
        <v>105</v>
      </c>
      <c r="K11" s="16">
        <f>MAX(H11:J11)</f>
        <v>105</v>
      </c>
      <c r="L11" s="16">
        <f>K11</f>
        <v>105</v>
      </c>
      <c r="M11" s="16">
        <f>L11*G11</f>
        <v>103.194</v>
      </c>
      <c r="N11" s="16">
        <v>62.5</v>
      </c>
      <c r="O11" s="16">
        <v>67.5</v>
      </c>
      <c r="P11" s="16">
        <v>70</v>
      </c>
      <c r="Q11" s="16">
        <f t="shared" si="0"/>
        <v>70</v>
      </c>
      <c r="R11" s="16">
        <f>Q11+K11</f>
        <v>175</v>
      </c>
      <c r="S11" s="16">
        <f>Q11*G11</f>
        <v>68.796</v>
      </c>
      <c r="T11" s="16">
        <v>117.5</v>
      </c>
      <c r="U11" s="16">
        <v>122.5</v>
      </c>
      <c r="V11" s="16">
        <v>127.5</v>
      </c>
      <c r="W11" s="16">
        <f>MAX(T11:V11)</f>
        <v>127.5</v>
      </c>
      <c r="X11" s="16">
        <f>W11+Q11+K11</f>
        <v>302.5</v>
      </c>
      <c r="Y11" s="16">
        <f>W11*G11</f>
        <v>125.307</v>
      </c>
      <c r="Z11" s="16">
        <f>X11</f>
        <v>302.5</v>
      </c>
      <c r="AA11" s="16">
        <f>Z11*G11</f>
        <v>297.297</v>
      </c>
      <c r="AB11" s="16">
        <v>1</v>
      </c>
      <c r="AC11" s="16" t="s">
        <v>184</v>
      </c>
      <c r="AD11" s="25" t="s">
        <v>255</v>
      </c>
      <c r="AE11" s="16" t="s">
        <v>210</v>
      </c>
      <c r="AF11" s="16" t="s">
        <v>211</v>
      </c>
      <c r="AG11" s="16">
        <v>12</v>
      </c>
    </row>
    <row r="12" spans="1:33" ht="15.75" thickBot="1">
      <c r="A12" s="7"/>
      <c r="B12" s="3"/>
      <c r="C12" s="4"/>
      <c r="D12" s="5"/>
      <c r="E12" s="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5"/>
      <c r="AE12" s="16"/>
      <c r="AF12" s="16"/>
      <c r="AG12" s="16"/>
    </row>
    <row r="13" spans="1:33" ht="15.75" thickBot="1">
      <c r="A13" s="7" t="s">
        <v>46</v>
      </c>
      <c r="B13" s="3">
        <v>28140</v>
      </c>
      <c r="C13" s="4" t="s">
        <v>10</v>
      </c>
      <c r="D13" s="4" t="s">
        <v>9</v>
      </c>
      <c r="E13" s="4" t="s">
        <v>28</v>
      </c>
      <c r="F13" s="16">
        <v>55.7</v>
      </c>
      <c r="G13" s="16">
        <v>0.911</v>
      </c>
      <c r="H13" s="16">
        <v>75</v>
      </c>
      <c r="I13" s="16" t="s">
        <v>124</v>
      </c>
      <c r="J13" s="16" t="s">
        <v>124</v>
      </c>
      <c r="K13" s="16">
        <f>MAX(H13:J13)</f>
        <v>75</v>
      </c>
      <c r="L13" s="16">
        <f>K13</f>
        <v>75</v>
      </c>
      <c r="M13" s="16">
        <f>L13*G13</f>
        <v>68.325</v>
      </c>
      <c r="N13" s="16">
        <v>37.5</v>
      </c>
      <c r="O13" s="16" t="s">
        <v>136</v>
      </c>
      <c r="P13" s="16" t="s">
        <v>136</v>
      </c>
      <c r="Q13" s="16">
        <f t="shared" si="0"/>
        <v>37.5</v>
      </c>
      <c r="R13" s="16">
        <f>Q13+K13</f>
        <v>112.5</v>
      </c>
      <c r="S13" s="16">
        <f>Q13*G13</f>
        <v>34.1625</v>
      </c>
      <c r="T13" s="16">
        <v>105</v>
      </c>
      <c r="U13" s="16">
        <v>115</v>
      </c>
      <c r="V13" s="16">
        <v>122.5</v>
      </c>
      <c r="W13" s="16">
        <f>MAX(T13:V13)</f>
        <v>122.5</v>
      </c>
      <c r="X13" s="16">
        <f>W13+Q13+K13</f>
        <v>235</v>
      </c>
      <c r="Y13" s="16">
        <f>W13*G13</f>
        <v>111.59750000000001</v>
      </c>
      <c r="Z13" s="16">
        <f>X13</f>
        <v>235</v>
      </c>
      <c r="AA13" s="16">
        <f>Z13*G13</f>
        <v>214.085</v>
      </c>
      <c r="AB13" s="16">
        <v>1</v>
      </c>
      <c r="AC13" s="16" t="s">
        <v>181</v>
      </c>
      <c r="AD13" s="25" t="s">
        <v>254</v>
      </c>
      <c r="AE13" s="16" t="s">
        <v>224</v>
      </c>
      <c r="AF13" s="16" t="s">
        <v>223</v>
      </c>
      <c r="AG13" s="16">
        <v>12</v>
      </c>
    </row>
    <row r="14" spans="1:33" ht="15.75" thickBot="1">
      <c r="A14" s="7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5"/>
      <c r="AE14" s="16"/>
      <c r="AF14" s="16"/>
      <c r="AG14" s="16"/>
    </row>
    <row r="15" spans="1:33" ht="15.75" thickBot="1">
      <c r="A15" s="8" t="s">
        <v>34</v>
      </c>
      <c r="B15" s="6">
        <v>34961</v>
      </c>
      <c r="C15" s="5" t="s">
        <v>10</v>
      </c>
      <c r="D15" s="5" t="s">
        <v>12</v>
      </c>
      <c r="E15" s="4" t="s">
        <v>17</v>
      </c>
      <c r="F15" s="16">
        <v>66.9</v>
      </c>
      <c r="G15" s="16">
        <v>0.8103</v>
      </c>
      <c r="H15" s="16">
        <v>75</v>
      </c>
      <c r="I15" s="16">
        <v>80</v>
      </c>
      <c r="J15" s="16" t="s">
        <v>128</v>
      </c>
      <c r="K15" s="16">
        <f>MAX(H15:J15)</f>
        <v>80</v>
      </c>
      <c r="L15" s="16">
        <f>K15</f>
        <v>80</v>
      </c>
      <c r="M15" s="16">
        <f>L15*G15</f>
        <v>64.824</v>
      </c>
      <c r="N15" s="16">
        <v>45</v>
      </c>
      <c r="O15" s="16">
        <v>47.5</v>
      </c>
      <c r="P15" s="16">
        <v>50</v>
      </c>
      <c r="Q15" s="16">
        <f t="shared" si="0"/>
        <v>50</v>
      </c>
      <c r="R15" s="16">
        <f>Q15+K15</f>
        <v>130</v>
      </c>
      <c r="S15" s="16">
        <f>Q15*G15</f>
        <v>40.515</v>
      </c>
      <c r="T15" s="16">
        <v>87.5</v>
      </c>
      <c r="U15" s="16">
        <v>92.5</v>
      </c>
      <c r="V15" s="16">
        <v>100</v>
      </c>
      <c r="W15" s="16">
        <f>MAX(T15:V15)</f>
        <v>100</v>
      </c>
      <c r="X15" s="16">
        <f>W15+Q15+K15</f>
        <v>230</v>
      </c>
      <c r="Y15" s="16">
        <f>W15*G15</f>
        <v>81.03</v>
      </c>
      <c r="Z15" s="16">
        <f>X15</f>
        <v>230</v>
      </c>
      <c r="AA15" s="16">
        <f>Z15*G15</f>
        <v>186.369</v>
      </c>
      <c r="AB15" s="16">
        <v>1</v>
      </c>
      <c r="AC15" s="16" t="s">
        <v>186</v>
      </c>
      <c r="AD15" s="25" t="s">
        <v>251</v>
      </c>
      <c r="AE15" s="16" t="s">
        <v>212</v>
      </c>
      <c r="AF15" s="16"/>
      <c r="AG15" s="16"/>
    </row>
    <row r="16" spans="1:33" ht="15.75" thickBot="1">
      <c r="A16" s="8"/>
      <c r="B16" s="6"/>
      <c r="C16" s="5"/>
      <c r="D16" s="5"/>
      <c r="E16" s="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5"/>
      <c r="AE16" s="16"/>
      <c r="AF16" s="16"/>
      <c r="AG16" s="16"/>
    </row>
    <row r="17" spans="1:33" ht="15.75" thickBot="1">
      <c r="A17" s="12" t="s">
        <v>91</v>
      </c>
      <c r="B17" s="3">
        <v>34630</v>
      </c>
      <c r="C17" s="4" t="s">
        <v>10</v>
      </c>
      <c r="D17" s="4" t="s">
        <v>12</v>
      </c>
      <c r="E17" s="4" t="s">
        <v>23</v>
      </c>
      <c r="F17" s="16">
        <v>68.2</v>
      </c>
      <c r="G17" s="16">
        <v>0.7892</v>
      </c>
      <c r="H17" s="16">
        <v>60</v>
      </c>
      <c r="I17" s="16" t="s">
        <v>123</v>
      </c>
      <c r="J17" s="16">
        <v>67.5</v>
      </c>
      <c r="K17" s="16">
        <f>MAX(H17:J17)</f>
        <v>67.5</v>
      </c>
      <c r="L17" s="16">
        <f>K17</f>
        <v>67.5</v>
      </c>
      <c r="M17" s="16">
        <f>L17*G17</f>
        <v>53.271</v>
      </c>
      <c r="N17" s="16">
        <v>32.5</v>
      </c>
      <c r="O17" s="16">
        <v>37.5</v>
      </c>
      <c r="P17" s="16">
        <v>40</v>
      </c>
      <c r="Q17" s="16">
        <f t="shared" si="0"/>
        <v>40</v>
      </c>
      <c r="R17" s="16">
        <f>Q17+K17</f>
        <v>107.5</v>
      </c>
      <c r="S17" s="16">
        <f>Q17*G17</f>
        <v>31.568</v>
      </c>
      <c r="T17" s="16">
        <v>70</v>
      </c>
      <c r="U17" s="16">
        <v>77.5</v>
      </c>
      <c r="V17" s="16" t="s">
        <v>124</v>
      </c>
      <c r="W17" s="16">
        <f>MAX(T17:V17)</f>
        <v>77.5</v>
      </c>
      <c r="X17" s="16">
        <f>W17+Q17+K17</f>
        <v>185</v>
      </c>
      <c r="Y17" s="16">
        <f>W17*G17</f>
        <v>61.163000000000004</v>
      </c>
      <c r="Z17" s="16">
        <f>X17</f>
        <v>185</v>
      </c>
      <c r="AA17" s="16">
        <f>Z17*G17</f>
        <v>146.002</v>
      </c>
      <c r="AB17" s="16">
        <v>1</v>
      </c>
      <c r="AC17" s="16" t="s">
        <v>185</v>
      </c>
      <c r="AD17" s="25" t="s">
        <v>253</v>
      </c>
      <c r="AE17" s="16" t="s">
        <v>228</v>
      </c>
      <c r="AF17" s="16" t="s">
        <v>227</v>
      </c>
      <c r="AG17" s="16">
        <v>12</v>
      </c>
    </row>
    <row r="18" spans="1:33" ht="15.75" thickBot="1">
      <c r="A18" s="39" t="s">
        <v>178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</row>
    <row r="19" spans="1:33" ht="15.75" thickBot="1">
      <c r="A19" s="12" t="s">
        <v>94</v>
      </c>
      <c r="B19" s="3">
        <v>36256</v>
      </c>
      <c r="C19" s="4" t="s">
        <v>10</v>
      </c>
      <c r="D19" s="5" t="s">
        <v>99</v>
      </c>
      <c r="E19" s="4" t="s">
        <v>23</v>
      </c>
      <c r="F19" s="16">
        <v>70.7</v>
      </c>
      <c r="G19" s="16">
        <v>0.7878</v>
      </c>
      <c r="H19" s="16" t="s">
        <v>121</v>
      </c>
      <c r="I19" s="16" t="s">
        <v>126</v>
      </c>
      <c r="J19" s="16" t="s">
        <v>126</v>
      </c>
      <c r="K19" s="16">
        <f>MAX(H19:J19)</f>
        <v>0</v>
      </c>
      <c r="L19" s="16">
        <f>K19</f>
        <v>0</v>
      </c>
      <c r="M19" s="16">
        <f>L19*G19</f>
        <v>0</v>
      </c>
      <c r="N19" s="16">
        <v>0</v>
      </c>
      <c r="O19" s="16">
        <v>0</v>
      </c>
      <c r="P19" s="16">
        <v>0</v>
      </c>
      <c r="Q19" s="16">
        <f t="shared" si="0"/>
        <v>0</v>
      </c>
      <c r="R19" s="16">
        <f>Q19+K19</f>
        <v>0</v>
      </c>
      <c r="S19" s="16">
        <f>Q19*G19</f>
        <v>0</v>
      </c>
      <c r="T19" s="16">
        <v>0</v>
      </c>
      <c r="U19" s="16">
        <v>0</v>
      </c>
      <c r="V19" s="16">
        <v>0</v>
      </c>
      <c r="W19" s="16">
        <f>MAX(T19:V19)</f>
        <v>0</v>
      </c>
      <c r="X19" s="16">
        <f>W19+Q19+K19</f>
        <v>0</v>
      </c>
      <c r="Y19" s="16">
        <f>W19*G19</f>
        <v>0</v>
      </c>
      <c r="Z19" s="16">
        <f>X19</f>
        <v>0</v>
      </c>
      <c r="AA19" s="16">
        <f>Z19*G19</f>
        <v>0</v>
      </c>
      <c r="AB19" s="16" t="s">
        <v>179</v>
      </c>
      <c r="AC19" s="16"/>
      <c r="AD19" s="25"/>
      <c r="AE19" s="16" t="s">
        <v>232</v>
      </c>
      <c r="AF19" s="16"/>
      <c r="AG19" s="16"/>
    </row>
    <row r="20" spans="1:33" ht="15.75" thickBot="1">
      <c r="A20" s="12"/>
      <c r="B20" s="3"/>
      <c r="C20" s="4"/>
      <c r="D20" s="5"/>
      <c r="E20" s="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5"/>
      <c r="AE20" s="16"/>
      <c r="AF20" s="16"/>
      <c r="AG20" s="16"/>
    </row>
    <row r="21" spans="1:33" ht="15.75" thickBot="1">
      <c r="A21" s="8" t="s">
        <v>119</v>
      </c>
      <c r="B21" s="6">
        <v>31987</v>
      </c>
      <c r="C21" s="5" t="s">
        <v>10</v>
      </c>
      <c r="D21" s="4" t="s">
        <v>9</v>
      </c>
      <c r="E21" s="4" t="s">
        <v>23</v>
      </c>
      <c r="F21" s="16">
        <v>74.1</v>
      </c>
      <c r="G21" s="16">
        <v>0.6708</v>
      </c>
      <c r="H21" s="16">
        <v>145</v>
      </c>
      <c r="I21" s="16">
        <v>155</v>
      </c>
      <c r="J21" s="16">
        <v>160</v>
      </c>
      <c r="K21" s="16">
        <f>MAX(H21:J21)</f>
        <v>160</v>
      </c>
      <c r="L21" s="16">
        <f>K21</f>
        <v>160</v>
      </c>
      <c r="M21" s="16">
        <f>L21*G21</f>
        <v>107.32799999999999</v>
      </c>
      <c r="N21" s="16">
        <v>110</v>
      </c>
      <c r="O21" s="16">
        <v>117.5</v>
      </c>
      <c r="P21" s="16">
        <v>120</v>
      </c>
      <c r="Q21" s="16">
        <f>MAX(N21:P21)</f>
        <v>120</v>
      </c>
      <c r="R21" s="16">
        <f>Q21+K21</f>
        <v>280</v>
      </c>
      <c r="S21" s="16">
        <f>Q21*G21</f>
        <v>80.496</v>
      </c>
      <c r="T21" s="16" t="s">
        <v>141</v>
      </c>
      <c r="U21" s="16">
        <v>220</v>
      </c>
      <c r="V21" s="16">
        <v>230</v>
      </c>
      <c r="W21" s="16">
        <f>MAX(T21:V21)</f>
        <v>230</v>
      </c>
      <c r="X21" s="16">
        <f>W21+Q21+K21</f>
        <v>510</v>
      </c>
      <c r="Y21" s="16">
        <f>W21*G21</f>
        <v>154.284</v>
      </c>
      <c r="Z21" s="16">
        <f>X21</f>
        <v>510</v>
      </c>
      <c r="AA21" s="16">
        <f>Z21*G21</f>
        <v>342.10799999999995</v>
      </c>
      <c r="AB21" s="16">
        <v>1</v>
      </c>
      <c r="AC21" s="16" t="s">
        <v>184</v>
      </c>
      <c r="AD21" s="25" t="s">
        <v>253</v>
      </c>
      <c r="AE21" s="16" t="s">
        <v>210</v>
      </c>
      <c r="AF21" s="16"/>
      <c r="AG21" s="16"/>
    </row>
    <row r="22" spans="1:33" ht="15.75" thickBot="1">
      <c r="A22" s="12" t="s">
        <v>83</v>
      </c>
      <c r="B22" s="3">
        <v>33435</v>
      </c>
      <c r="C22" s="4" t="s">
        <v>10</v>
      </c>
      <c r="D22" s="5" t="s">
        <v>9</v>
      </c>
      <c r="E22" s="4" t="s">
        <v>23</v>
      </c>
      <c r="F22" s="16">
        <v>71.95</v>
      </c>
      <c r="G22" s="16">
        <v>0.6867</v>
      </c>
      <c r="H22" s="16">
        <v>150</v>
      </c>
      <c r="I22" s="16">
        <v>160</v>
      </c>
      <c r="J22" s="16">
        <v>170</v>
      </c>
      <c r="K22" s="16">
        <f>MAX(H22:J22)</f>
        <v>170</v>
      </c>
      <c r="L22" s="16">
        <f>K22</f>
        <v>170</v>
      </c>
      <c r="M22" s="16">
        <f>L22*G22</f>
        <v>116.73899999999999</v>
      </c>
      <c r="N22" s="16" t="s">
        <v>126</v>
      </c>
      <c r="O22" s="16">
        <v>115</v>
      </c>
      <c r="P22" s="16">
        <v>117.5</v>
      </c>
      <c r="Q22" s="16">
        <f>MAX(N22:P22)</f>
        <v>117.5</v>
      </c>
      <c r="R22" s="16">
        <f>Q22+K22</f>
        <v>287.5</v>
      </c>
      <c r="S22" s="16">
        <f>Q22*G22</f>
        <v>80.68724999999999</v>
      </c>
      <c r="T22" s="16">
        <v>205</v>
      </c>
      <c r="U22" s="16">
        <v>210</v>
      </c>
      <c r="V22" s="16" t="s">
        <v>145</v>
      </c>
      <c r="W22" s="16">
        <f>MAX(T22:V22)</f>
        <v>210</v>
      </c>
      <c r="X22" s="16">
        <f>W22+Q22+K22</f>
        <v>497.5</v>
      </c>
      <c r="Y22" s="16">
        <f>W22*G22</f>
        <v>144.207</v>
      </c>
      <c r="Z22" s="16">
        <f>X22</f>
        <v>497.5</v>
      </c>
      <c r="AA22" s="16">
        <f>Z22*G22</f>
        <v>341.63325</v>
      </c>
      <c r="AB22" s="16">
        <v>2</v>
      </c>
      <c r="AC22" s="16" t="s">
        <v>183</v>
      </c>
      <c r="AD22" s="25" t="s">
        <v>253</v>
      </c>
      <c r="AE22" s="16" t="s">
        <v>212</v>
      </c>
      <c r="AF22" s="16"/>
      <c r="AG22" s="16"/>
    </row>
    <row r="23" spans="1:33" ht="15.75" thickBot="1">
      <c r="A23" s="8" t="s">
        <v>35</v>
      </c>
      <c r="B23" s="6">
        <v>30823</v>
      </c>
      <c r="C23" s="5" t="s">
        <v>10</v>
      </c>
      <c r="D23" s="4" t="s">
        <v>9</v>
      </c>
      <c r="E23" s="4" t="s">
        <v>23</v>
      </c>
      <c r="F23" s="16">
        <v>75</v>
      </c>
      <c r="G23" s="16">
        <v>0.723</v>
      </c>
      <c r="H23" s="16">
        <v>140</v>
      </c>
      <c r="I23" s="16" t="s">
        <v>127</v>
      </c>
      <c r="J23" s="16" t="s">
        <v>127</v>
      </c>
      <c r="K23" s="16">
        <f>MAX(H23:J23)</f>
        <v>140</v>
      </c>
      <c r="L23" s="16">
        <f>K23</f>
        <v>140</v>
      </c>
      <c r="M23" s="16">
        <f>L23*G23</f>
        <v>101.22</v>
      </c>
      <c r="N23" s="16" t="s">
        <v>135</v>
      </c>
      <c r="O23" s="16">
        <v>105</v>
      </c>
      <c r="P23" s="16" t="s">
        <v>126</v>
      </c>
      <c r="Q23" s="16">
        <f>MAX(N23:P23)</f>
        <v>105</v>
      </c>
      <c r="R23" s="16">
        <f>Q23+K23</f>
        <v>245</v>
      </c>
      <c r="S23" s="16">
        <f>Q23*G23</f>
        <v>75.91499999999999</v>
      </c>
      <c r="T23" s="16">
        <v>165</v>
      </c>
      <c r="U23" s="16">
        <v>175</v>
      </c>
      <c r="V23" s="16" t="s">
        <v>144</v>
      </c>
      <c r="W23" s="16">
        <f>MAX(T23:V23)</f>
        <v>175</v>
      </c>
      <c r="X23" s="16">
        <f>W23+Q23+K23</f>
        <v>420</v>
      </c>
      <c r="Y23" s="16">
        <f>W23*G23</f>
        <v>126.52499999999999</v>
      </c>
      <c r="Z23" s="16">
        <f>X23</f>
        <v>420</v>
      </c>
      <c r="AA23" s="16">
        <f>Z23*G23</f>
        <v>303.65999999999997</v>
      </c>
      <c r="AB23" s="16">
        <v>3</v>
      </c>
      <c r="AC23" s="16" t="s">
        <v>181</v>
      </c>
      <c r="AD23" s="25" t="s">
        <v>252</v>
      </c>
      <c r="AE23" s="16" t="s">
        <v>212</v>
      </c>
      <c r="AF23" s="16"/>
      <c r="AG23" s="16"/>
    </row>
    <row r="24" spans="1:33" ht="15.75" thickBot="1">
      <c r="A24" s="8"/>
      <c r="B24" s="6"/>
      <c r="C24" s="5"/>
      <c r="D24" s="4"/>
      <c r="E24" s="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5"/>
      <c r="AE24" s="16"/>
      <c r="AF24" s="16"/>
      <c r="AG24" s="16"/>
    </row>
    <row r="25" spans="1:33" ht="15.75" thickBot="1">
      <c r="A25" s="12" t="s">
        <v>64</v>
      </c>
      <c r="B25" s="3">
        <v>30136</v>
      </c>
      <c r="C25" s="4" t="s">
        <v>10</v>
      </c>
      <c r="D25" s="5" t="s">
        <v>9</v>
      </c>
      <c r="E25" s="4" t="s">
        <v>20</v>
      </c>
      <c r="F25" s="16">
        <v>98.45</v>
      </c>
      <c r="G25" s="16">
        <v>0.5587</v>
      </c>
      <c r="H25" s="16">
        <v>155</v>
      </c>
      <c r="I25" s="16">
        <v>165</v>
      </c>
      <c r="J25" s="16">
        <v>175</v>
      </c>
      <c r="K25" s="16">
        <f>MAX(H25:J25)</f>
        <v>175</v>
      </c>
      <c r="L25" s="16">
        <f>K25</f>
        <v>175</v>
      </c>
      <c r="M25" s="16">
        <f>L25*G25</f>
        <v>97.7725</v>
      </c>
      <c r="N25" s="16">
        <v>115</v>
      </c>
      <c r="O25" s="16">
        <v>120</v>
      </c>
      <c r="P25" s="16" t="s">
        <v>162</v>
      </c>
      <c r="Q25" s="16">
        <f>MAX(N25:P25)</f>
        <v>120</v>
      </c>
      <c r="R25" s="16">
        <f>Q25+K25</f>
        <v>295</v>
      </c>
      <c r="S25" s="16">
        <f>Q25*G25</f>
        <v>67.044</v>
      </c>
      <c r="T25" s="16">
        <v>210</v>
      </c>
      <c r="U25" s="16">
        <v>225</v>
      </c>
      <c r="V25" s="16">
        <v>235</v>
      </c>
      <c r="W25" s="16">
        <f>MAX(T25:V25)</f>
        <v>235</v>
      </c>
      <c r="X25" s="16">
        <f>W25+Q25+K25</f>
        <v>530</v>
      </c>
      <c r="Y25" s="16">
        <f>W25*G25</f>
        <v>131.2945</v>
      </c>
      <c r="Z25" s="16">
        <f>X25</f>
        <v>530</v>
      </c>
      <c r="AA25" s="16">
        <f>Z25*G25</f>
        <v>296.111</v>
      </c>
      <c r="AB25" s="16">
        <v>1</v>
      </c>
      <c r="AC25" s="16" t="s">
        <v>186</v>
      </c>
      <c r="AD25" s="25" t="s">
        <v>254</v>
      </c>
      <c r="AE25" s="16" t="s">
        <v>224</v>
      </c>
      <c r="AF25" s="16" t="s">
        <v>223</v>
      </c>
      <c r="AG25" s="16">
        <v>12</v>
      </c>
    </row>
    <row r="26" spans="1:33" ht="15.75" thickBot="1">
      <c r="A26" s="12"/>
      <c r="B26" s="3"/>
      <c r="C26" s="4"/>
      <c r="D26" s="5"/>
      <c r="E26" s="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5"/>
      <c r="AE26" s="16"/>
      <c r="AF26" s="16"/>
      <c r="AG26" s="16"/>
    </row>
    <row r="27" spans="1:33" ht="15.75" thickBot="1">
      <c r="A27" s="12" t="s">
        <v>88</v>
      </c>
      <c r="B27" s="3">
        <v>32059</v>
      </c>
      <c r="C27" s="4" t="s">
        <v>10</v>
      </c>
      <c r="D27" s="5" t="s">
        <v>9</v>
      </c>
      <c r="E27" s="4" t="s">
        <v>13</v>
      </c>
      <c r="F27" s="11">
        <v>119.75</v>
      </c>
      <c r="G27" s="16">
        <v>0.5272</v>
      </c>
      <c r="H27" s="16">
        <v>160</v>
      </c>
      <c r="I27" s="16" t="s">
        <v>152</v>
      </c>
      <c r="J27" s="16">
        <v>167.5</v>
      </c>
      <c r="K27" s="16">
        <f>MAX(H27:J27)</f>
        <v>167.5</v>
      </c>
      <c r="L27" s="16">
        <f>K27</f>
        <v>167.5</v>
      </c>
      <c r="M27" s="16">
        <f>L27*G27</f>
        <v>88.306</v>
      </c>
      <c r="N27" s="16">
        <v>112.5</v>
      </c>
      <c r="O27" s="16" t="s">
        <v>161</v>
      </c>
      <c r="P27" s="16">
        <v>120</v>
      </c>
      <c r="Q27" s="16">
        <f>MAX(N27:P27)</f>
        <v>120</v>
      </c>
      <c r="R27" s="11">
        <f>Q27+K27</f>
        <v>287.5</v>
      </c>
      <c r="S27" s="11">
        <f>Q27*G27</f>
        <v>63.264</v>
      </c>
      <c r="T27" s="11">
        <v>165</v>
      </c>
      <c r="U27" s="11">
        <v>180</v>
      </c>
      <c r="V27" s="11">
        <v>190</v>
      </c>
      <c r="W27" s="11">
        <f>MAX(T27:V27)</f>
        <v>190</v>
      </c>
      <c r="X27" s="11">
        <f>W27+Q27+K27</f>
        <v>477.5</v>
      </c>
      <c r="Y27" s="11">
        <f>W27*G27</f>
        <v>100.168</v>
      </c>
      <c r="Z27" s="11">
        <f>X27</f>
        <v>477.5</v>
      </c>
      <c r="AA27" s="11">
        <f>Z27*G27</f>
        <v>251.738</v>
      </c>
      <c r="AB27" s="11">
        <v>1</v>
      </c>
      <c r="AC27" s="16" t="s">
        <v>182</v>
      </c>
      <c r="AD27" s="25" t="s">
        <v>251</v>
      </c>
      <c r="AE27" s="16" t="s">
        <v>226</v>
      </c>
      <c r="AF27" s="16" t="s">
        <v>227</v>
      </c>
      <c r="AG27" s="16">
        <v>12</v>
      </c>
    </row>
    <row r="28" spans="1:33" ht="15.75" thickBot="1">
      <c r="A28" s="30" t="s">
        <v>90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ht="15.75" thickBot="1">
      <c r="A29" s="12" t="s">
        <v>89</v>
      </c>
      <c r="B29" s="3">
        <v>36004</v>
      </c>
      <c r="C29" s="4" t="s">
        <v>10</v>
      </c>
      <c r="D29" s="5" t="s">
        <v>99</v>
      </c>
      <c r="E29" s="4" t="s">
        <v>21</v>
      </c>
      <c r="F29" s="11">
        <v>60</v>
      </c>
      <c r="G29" s="11">
        <v>0.9318</v>
      </c>
      <c r="H29" s="11">
        <v>82.5</v>
      </c>
      <c r="I29" s="11" t="s">
        <v>125</v>
      </c>
      <c r="J29" s="11" t="s">
        <v>125</v>
      </c>
      <c r="K29" s="11">
        <f>MAX(H29:J29)</f>
        <v>82.5</v>
      </c>
      <c r="L29" s="11">
        <f>K29</f>
        <v>82.5</v>
      </c>
      <c r="M29" s="11">
        <f>L29*G29</f>
        <v>76.87349999999999</v>
      </c>
      <c r="N29" s="11">
        <v>40</v>
      </c>
      <c r="O29" s="11">
        <v>45</v>
      </c>
      <c r="P29" s="11" t="s">
        <v>138</v>
      </c>
      <c r="Q29" s="11">
        <f>MAX(N29:P29)</f>
        <v>45</v>
      </c>
      <c r="R29" s="11">
        <f>Q29+K29</f>
        <v>127.5</v>
      </c>
      <c r="S29" s="11">
        <f>Q29*G29</f>
        <v>41.931</v>
      </c>
      <c r="T29" s="11">
        <v>92.5</v>
      </c>
      <c r="U29" s="11">
        <v>100</v>
      </c>
      <c r="V29" s="11" t="s">
        <v>126</v>
      </c>
      <c r="W29" s="11">
        <f>MAX(T29:V29)</f>
        <v>100</v>
      </c>
      <c r="X29" s="11">
        <f>W29+Q29+K29</f>
        <v>227.5</v>
      </c>
      <c r="Y29" s="11">
        <f>W29*G29</f>
        <v>93.17999999999999</v>
      </c>
      <c r="Z29" s="11">
        <f>X29</f>
        <v>227.5</v>
      </c>
      <c r="AA29" s="11">
        <f>Z29*G29</f>
        <v>211.9845</v>
      </c>
      <c r="AB29" s="11">
        <v>1</v>
      </c>
      <c r="AC29" s="16" t="s">
        <v>179</v>
      </c>
      <c r="AD29" s="25" t="s">
        <v>252</v>
      </c>
      <c r="AE29" s="16" t="s">
        <v>226</v>
      </c>
      <c r="AF29" s="16" t="s">
        <v>227</v>
      </c>
      <c r="AG29" s="16">
        <v>12</v>
      </c>
    </row>
    <row r="30" spans="1:33" ht="15.75" thickBot="1">
      <c r="A30" s="30" t="s">
        <v>53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ht="15.75" thickBot="1">
      <c r="A31" s="7" t="s">
        <v>47</v>
      </c>
      <c r="B31" s="3">
        <v>34788</v>
      </c>
      <c r="C31" s="4" t="s">
        <v>10</v>
      </c>
      <c r="D31" s="5" t="s">
        <v>12</v>
      </c>
      <c r="E31" s="4" t="s">
        <v>17</v>
      </c>
      <c r="F31" s="16">
        <v>67.5</v>
      </c>
      <c r="G31" s="16">
        <v>0.8002</v>
      </c>
      <c r="H31" s="16" t="s">
        <v>122</v>
      </c>
      <c r="I31" s="16">
        <v>115</v>
      </c>
      <c r="J31" s="16">
        <v>120</v>
      </c>
      <c r="K31" s="16">
        <f>MAX(H31:J31)</f>
        <v>120</v>
      </c>
      <c r="L31" s="16">
        <f>K31</f>
        <v>120</v>
      </c>
      <c r="M31" s="16">
        <f>L31*G31</f>
        <v>96.024</v>
      </c>
      <c r="N31" s="16">
        <v>65</v>
      </c>
      <c r="O31" s="16">
        <v>70</v>
      </c>
      <c r="P31" s="16">
        <v>72.5</v>
      </c>
      <c r="Q31" s="16">
        <f>MAX(N31:P31)</f>
        <v>72.5</v>
      </c>
      <c r="R31" s="16">
        <f>Q31+K31</f>
        <v>192.5</v>
      </c>
      <c r="S31" s="16">
        <f>Q31*G31</f>
        <v>58.0145</v>
      </c>
      <c r="T31" s="16">
        <v>142.5</v>
      </c>
      <c r="U31" s="16">
        <v>155</v>
      </c>
      <c r="V31" s="16" t="s">
        <v>143</v>
      </c>
      <c r="W31" s="16">
        <f>MAX(T31:V31)</f>
        <v>155</v>
      </c>
      <c r="X31" s="16">
        <f>W31+Q31+K31</f>
        <v>347.5</v>
      </c>
      <c r="Y31" s="16">
        <f>W31*G31</f>
        <v>124.031</v>
      </c>
      <c r="Z31" s="16">
        <f>X31</f>
        <v>347.5</v>
      </c>
      <c r="AA31" s="16">
        <f>Z31*G31</f>
        <v>278.0695</v>
      </c>
      <c r="AB31" s="16">
        <v>1</v>
      </c>
      <c r="AC31" s="16" t="s">
        <v>185</v>
      </c>
      <c r="AD31" s="25" t="s">
        <v>252</v>
      </c>
      <c r="AE31" s="16" t="s">
        <v>224</v>
      </c>
      <c r="AF31" s="16" t="s">
        <v>223</v>
      </c>
      <c r="AG31" s="16">
        <v>12</v>
      </c>
    </row>
    <row r="32" spans="1:33" ht="15.75" thickBo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5.75" thickBot="1">
      <c r="A33" s="8" t="s">
        <v>38</v>
      </c>
      <c r="B33" s="6">
        <v>31653</v>
      </c>
      <c r="C33" s="5" t="s">
        <v>37</v>
      </c>
      <c r="D33" s="4" t="s">
        <v>9</v>
      </c>
      <c r="E33" s="5" t="s">
        <v>6</v>
      </c>
      <c r="F33" s="11">
        <v>79.3</v>
      </c>
      <c r="G33" s="11">
        <v>0.637</v>
      </c>
      <c r="H33" s="11">
        <v>170</v>
      </c>
      <c r="I33" s="11">
        <v>190</v>
      </c>
      <c r="J33" s="11">
        <v>205</v>
      </c>
      <c r="K33" s="11">
        <f>MAX(H33:J33)</f>
        <v>205</v>
      </c>
      <c r="L33" s="11">
        <f>K33</f>
        <v>205</v>
      </c>
      <c r="M33" s="11">
        <f>L33*G33</f>
        <v>130.585</v>
      </c>
      <c r="N33" s="11">
        <v>130</v>
      </c>
      <c r="O33" s="11">
        <v>137.5</v>
      </c>
      <c r="P33" s="11" t="s">
        <v>163</v>
      </c>
      <c r="Q33" s="11">
        <f>MAX(N33:P33)</f>
        <v>137.5</v>
      </c>
      <c r="R33" s="11">
        <f>Q33+K33</f>
        <v>342.5</v>
      </c>
      <c r="S33" s="11">
        <f>Q33*G33</f>
        <v>87.5875</v>
      </c>
      <c r="T33" s="11">
        <v>220</v>
      </c>
      <c r="U33" s="11">
        <v>235</v>
      </c>
      <c r="V33" s="11" t="s">
        <v>168</v>
      </c>
      <c r="W33" s="11">
        <f>MAX(T33:V33)</f>
        <v>235</v>
      </c>
      <c r="X33" s="11">
        <f>W33+Q33+K33</f>
        <v>577.5</v>
      </c>
      <c r="Y33" s="11">
        <f>W33*G33</f>
        <v>149.695</v>
      </c>
      <c r="Z33" s="11">
        <f>X33</f>
        <v>577.5</v>
      </c>
      <c r="AA33" s="11">
        <f>Z33*G33</f>
        <v>367.8675</v>
      </c>
      <c r="AB33" s="11">
        <v>1</v>
      </c>
      <c r="AC33" s="16" t="s">
        <v>179</v>
      </c>
      <c r="AD33" s="25" t="s">
        <v>253</v>
      </c>
      <c r="AE33" s="16" t="s">
        <v>212</v>
      </c>
      <c r="AF33" s="16" t="s">
        <v>221</v>
      </c>
      <c r="AG33" s="16">
        <v>12</v>
      </c>
    </row>
    <row r="34" spans="1:33" ht="15.75" thickBot="1">
      <c r="A34" s="8"/>
      <c r="B34" s="6"/>
      <c r="C34" s="5"/>
      <c r="D34" s="4"/>
      <c r="E34" s="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5"/>
      <c r="AE34" s="16"/>
      <c r="AF34" s="16"/>
      <c r="AG34" s="16"/>
    </row>
    <row r="35" spans="1:33" ht="15.75" thickBot="1">
      <c r="A35" s="12" t="s">
        <v>79</v>
      </c>
      <c r="B35" s="3">
        <v>31916</v>
      </c>
      <c r="C35" s="4" t="s">
        <v>10</v>
      </c>
      <c r="D35" s="5" t="s">
        <v>9</v>
      </c>
      <c r="E35" s="4" t="s">
        <v>7</v>
      </c>
      <c r="F35" s="11">
        <v>90</v>
      </c>
      <c r="G35" s="11">
        <v>0.5853</v>
      </c>
      <c r="H35" s="11">
        <v>240</v>
      </c>
      <c r="I35" s="11">
        <v>250</v>
      </c>
      <c r="J35" s="11" t="s">
        <v>153</v>
      </c>
      <c r="K35" s="11">
        <f>MAX(H35:J35)</f>
        <v>250</v>
      </c>
      <c r="L35" s="11">
        <f>K35</f>
        <v>250</v>
      </c>
      <c r="M35" s="11">
        <f>L35*G35</f>
        <v>146.32500000000002</v>
      </c>
      <c r="N35" s="11">
        <v>170</v>
      </c>
      <c r="O35" s="11">
        <v>180</v>
      </c>
      <c r="P35" s="11">
        <v>185</v>
      </c>
      <c r="Q35" s="11">
        <f>MAX(N35:P35)</f>
        <v>185</v>
      </c>
      <c r="R35" s="11">
        <f>Q35+K35</f>
        <v>435</v>
      </c>
      <c r="S35" s="11">
        <f>Q35*G35</f>
        <v>108.2805</v>
      </c>
      <c r="T35" s="11">
        <v>240</v>
      </c>
      <c r="U35" s="11">
        <v>250</v>
      </c>
      <c r="V35" s="11">
        <v>255</v>
      </c>
      <c r="W35" s="11">
        <f>MAX(T35:V35)</f>
        <v>255</v>
      </c>
      <c r="X35" s="11">
        <f>W35+Q35+K35</f>
        <v>690</v>
      </c>
      <c r="Y35" s="11">
        <f>W35*G35</f>
        <v>149.25150000000002</v>
      </c>
      <c r="Z35" s="11">
        <f>X35</f>
        <v>690</v>
      </c>
      <c r="AA35" s="11">
        <f>Z35*G35</f>
        <v>403.857</v>
      </c>
      <c r="AB35" s="11">
        <v>1</v>
      </c>
      <c r="AC35" s="16" t="s">
        <v>179</v>
      </c>
      <c r="AD35" s="25" t="s">
        <v>255</v>
      </c>
      <c r="AE35" s="16" t="s">
        <v>212</v>
      </c>
      <c r="AF35" s="16"/>
      <c r="AG35" s="16"/>
    </row>
    <row r="36" spans="1:33" ht="15.75" thickBot="1">
      <c r="A36" s="7" t="s">
        <v>45</v>
      </c>
      <c r="B36" s="3">
        <v>29825</v>
      </c>
      <c r="C36" s="4" t="s">
        <v>10</v>
      </c>
      <c r="D36" s="4" t="s">
        <v>9</v>
      </c>
      <c r="E36" s="4" t="s">
        <v>7</v>
      </c>
      <c r="F36" s="11">
        <v>89.7</v>
      </c>
      <c r="G36" s="11">
        <v>0.5865</v>
      </c>
      <c r="H36" s="11">
        <v>190</v>
      </c>
      <c r="I36" s="11">
        <v>202.5</v>
      </c>
      <c r="J36" s="11"/>
      <c r="K36" s="11">
        <f>MAX(H36:J36)</f>
        <v>202.5</v>
      </c>
      <c r="L36" s="11">
        <f>K36</f>
        <v>202.5</v>
      </c>
      <c r="M36" s="11">
        <f>L36*G36</f>
        <v>118.76625</v>
      </c>
      <c r="N36" s="11">
        <v>140</v>
      </c>
      <c r="O36" s="11">
        <v>147.5</v>
      </c>
      <c r="P36" s="11">
        <v>152.5</v>
      </c>
      <c r="Q36" s="11">
        <f>MAX(N36:P36)</f>
        <v>152.5</v>
      </c>
      <c r="R36" s="11">
        <f>Q36+K36</f>
        <v>355</v>
      </c>
      <c r="S36" s="11">
        <f>Q36*G36</f>
        <v>89.44125</v>
      </c>
      <c r="T36" s="11">
        <v>240</v>
      </c>
      <c r="U36" s="11">
        <v>252.5</v>
      </c>
      <c r="V36" s="11" t="s">
        <v>169</v>
      </c>
      <c r="W36" s="11">
        <f>MAX(T36:V36)</f>
        <v>252.5</v>
      </c>
      <c r="X36" s="11">
        <f>W36+Q36+K36</f>
        <v>607.5</v>
      </c>
      <c r="Y36" s="11">
        <f>W36*G36</f>
        <v>148.09125</v>
      </c>
      <c r="Z36" s="11">
        <f>X36</f>
        <v>607.5</v>
      </c>
      <c r="AA36" s="11">
        <f>Z36*G36</f>
        <v>356.29875000000004</v>
      </c>
      <c r="AB36" s="11">
        <v>2</v>
      </c>
      <c r="AC36" s="16" t="s">
        <v>179</v>
      </c>
      <c r="AD36" s="25" t="s">
        <v>253</v>
      </c>
      <c r="AE36" s="16" t="s">
        <v>212</v>
      </c>
      <c r="AF36" s="16" t="s">
        <v>223</v>
      </c>
      <c r="AG36" s="16">
        <v>10</v>
      </c>
    </row>
    <row r="37" ht="15.75" thickBot="1"/>
    <row r="38" spans="1:33" ht="15.75" thickBot="1">
      <c r="A38" s="8" t="s">
        <v>36</v>
      </c>
      <c r="B38" s="6">
        <v>31090</v>
      </c>
      <c r="C38" s="5" t="s">
        <v>37</v>
      </c>
      <c r="D38" s="4" t="s">
        <v>9</v>
      </c>
      <c r="E38" s="5" t="s">
        <v>20</v>
      </c>
      <c r="F38" s="11">
        <v>99.3</v>
      </c>
      <c r="G38" s="11">
        <v>0.5558</v>
      </c>
      <c r="H38" s="11">
        <v>270</v>
      </c>
      <c r="I38" s="11" t="s">
        <v>154</v>
      </c>
      <c r="J38" s="11">
        <v>280</v>
      </c>
      <c r="K38" s="11">
        <f>MAX(H38:J38)</f>
        <v>280</v>
      </c>
      <c r="L38" s="11">
        <f>K38</f>
        <v>280</v>
      </c>
      <c r="M38" s="11">
        <f>L38*G38</f>
        <v>155.624</v>
      </c>
      <c r="N38" s="11">
        <v>180</v>
      </c>
      <c r="O38" s="11">
        <v>187.5</v>
      </c>
      <c r="P38" s="11">
        <v>190</v>
      </c>
      <c r="Q38" s="11">
        <f>MAX(N38:P38)</f>
        <v>190</v>
      </c>
      <c r="R38" s="11">
        <f>Q38+K38</f>
        <v>470</v>
      </c>
      <c r="S38" s="11">
        <f>Q38*G38</f>
        <v>105.60199999999999</v>
      </c>
      <c r="T38" s="11">
        <v>280</v>
      </c>
      <c r="U38" s="11">
        <v>300</v>
      </c>
      <c r="V38" s="11">
        <v>310</v>
      </c>
      <c r="W38" s="11">
        <f>MAX(T38:V38)</f>
        <v>310</v>
      </c>
      <c r="X38" s="11">
        <f>W38+Q38+K38</f>
        <v>780</v>
      </c>
      <c r="Y38" s="11">
        <f>W38*G38</f>
        <v>172.298</v>
      </c>
      <c r="Z38" s="11">
        <f>X38</f>
        <v>780</v>
      </c>
      <c r="AA38" s="11">
        <f>Z38*G38</f>
        <v>433.52399999999994</v>
      </c>
      <c r="AB38" s="11">
        <v>1</v>
      </c>
      <c r="AC38" s="16" t="s">
        <v>179</v>
      </c>
      <c r="AD38" s="25" t="s">
        <v>255</v>
      </c>
      <c r="AE38" s="16" t="s">
        <v>212</v>
      </c>
      <c r="AF38" s="16" t="s">
        <v>221</v>
      </c>
      <c r="AG38" s="16">
        <v>12</v>
      </c>
    </row>
    <row r="39" spans="1:33" ht="15.75" thickBot="1">
      <c r="A39" s="30" t="s">
        <v>54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ht="15.75" thickBot="1">
      <c r="A40" s="12" t="s">
        <v>75</v>
      </c>
      <c r="B40" s="3">
        <v>29383</v>
      </c>
      <c r="C40" s="4" t="s">
        <v>10</v>
      </c>
      <c r="D40" s="5" t="s">
        <v>9</v>
      </c>
      <c r="E40" s="4" t="s">
        <v>19</v>
      </c>
      <c r="F40" s="11">
        <v>108.2</v>
      </c>
      <c r="G40" s="11">
        <v>0.5388</v>
      </c>
      <c r="H40" s="11">
        <v>270</v>
      </c>
      <c r="I40" s="11">
        <v>290</v>
      </c>
      <c r="J40" s="11">
        <v>297.5</v>
      </c>
      <c r="K40" s="11">
        <f>MAX(H40:J40)</f>
        <v>297.5</v>
      </c>
      <c r="L40" s="11">
        <f>K40</f>
        <v>297.5</v>
      </c>
      <c r="M40" s="11">
        <f>L40*G40</f>
        <v>160.29299999999998</v>
      </c>
      <c r="N40" s="11">
        <v>205</v>
      </c>
      <c r="O40" s="11">
        <v>215</v>
      </c>
      <c r="P40" s="11">
        <v>220</v>
      </c>
      <c r="Q40" s="11">
        <f>MAX(N40:P40)</f>
        <v>220</v>
      </c>
      <c r="R40" s="11">
        <f>Q40+K40</f>
        <v>517.5</v>
      </c>
      <c r="S40" s="11">
        <f>Q40*G40</f>
        <v>118.53599999999999</v>
      </c>
      <c r="T40" s="11">
        <v>265</v>
      </c>
      <c r="U40" s="11">
        <v>280</v>
      </c>
      <c r="V40" s="11">
        <v>290</v>
      </c>
      <c r="W40" s="11">
        <f>MAX(T40:V40)</f>
        <v>290</v>
      </c>
      <c r="X40" s="11">
        <f>W40+Q40+K40</f>
        <v>807.5</v>
      </c>
      <c r="Y40" s="11">
        <f>W40*G40</f>
        <v>156.25199999999998</v>
      </c>
      <c r="Z40" s="11">
        <f>X40</f>
        <v>807.5</v>
      </c>
      <c r="AA40" s="11">
        <f>Z40*G40</f>
        <v>435.08099999999996</v>
      </c>
      <c r="AB40" s="11">
        <v>1</v>
      </c>
      <c r="AC40" s="16" t="s">
        <v>179</v>
      </c>
      <c r="AD40" s="25" t="s">
        <v>255</v>
      </c>
      <c r="AE40" s="16" t="s">
        <v>222</v>
      </c>
      <c r="AF40" s="16"/>
      <c r="AG40" s="16"/>
    </row>
    <row r="43" ht="15">
      <c r="A43" s="28" t="s">
        <v>180</v>
      </c>
    </row>
    <row r="44" ht="15">
      <c r="A44" s="29" t="s">
        <v>242</v>
      </c>
    </row>
    <row r="45" ht="15">
      <c r="A45" s="29" t="s">
        <v>243</v>
      </c>
    </row>
    <row r="46" ht="15">
      <c r="A46" s="29" t="s">
        <v>244</v>
      </c>
    </row>
    <row r="47" ht="15">
      <c r="A47" s="29" t="s">
        <v>245</v>
      </c>
    </row>
    <row r="48" ht="15">
      <c r="A48" s="29" t="s">
        <v>246</v>
      </c>
    </row>
    <row r="49" ht="15">
      <c r="A49" s="29" t="s">
        <v>225</v>
      </c>
    </row>
    <row r="50" ht="15">
      <c r="A50" s="27" t="s">
        <v>247</v>
      </c>
    </row>
    <row r="51" ht="15">
      <c r="A51" s="27" t="s">
        <v>248</v>
      </c>
    </row>
    <row r="52" ht="15">
      <c r="A52" s="27" t="s">
        <v>249</v>
      </c>
    </row>
  </sheetData>
  <sheetProtection/>
  <mergeCells count="26">
    <mergeCell ref="G5:G6"/>
    <mergeCell ref="H5:M5"/>
    <mergeCell ref="A5:A6"/>
    <mergeCell ref="B5:B6"/>
    <mergeCell ref="C5:C6"/>
    <mergeCell ref="A8:AG8"/>
    <mergeCell ref="A18:AG18"/>
    <mergeCell ref="A39:AG39"/>
    <mergeCell ref="AF5:AF6"/>
    <mergeCell ref="AG5:AG6"/>
    <mergeCell ref="Z5:AC5"/>
    <mergeCell ref="A7:AG7"/>
    <mergeCell ref="A28:AG28"/>
    <mergeCell ref="A30:AG30"/>
    <mergeCell ref="N5:S5"/>
    <mergeCell ref="T5:Y5"/>
    <mergeCell ref="AE5:AE6"/>
    <mergeCell ref="D5:D6"/>
    <mergeCell ref="E5:E6"/>
    <mergeCell ref="AD5:AD6"/>
    <mergeCell ref="F5:F6"/>
    <mergeCell ref="A1:AG1"/>
    <mergeCell ref="A2:AG2"/>
    <mergeCell ref="A3:AG3"/>
    <mergeCell ref="A4:S4"/>
    <mergeCell ref="T4:A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1.28125" style="1" bestFit="1" customWidth="1"/>
    <col min="2" max="2" width="15.140625" style="1" bestFit="1" customWidth="1"/>
    <col min="3" max="3" width="6.57421875" style="1" bestFit="1" customWidth="1"/>
    <col min="4" max="4" width="12.7109375" style="1" customWidth="1"/>
    <col min="5" max="5" width="12.00390625" style="1" customWidth="1"/>
    <col min="6" max="6" width="6.00390625" style="1" bestFit="1" customWidth="1"/>
    <col min="7" max="7" width="10.140625" style="1" bestFit="1" customWidth="1"/>
    <col min="8" max="8" width="11.00390625" style="1" bestFit="1" customWidth="1"/>
    <col min="9" max="9" width="12.140625" style="1" bestFit="1" customWidth="1"/>
    <col min="10" max="10" width="7.8515625" style="1" bestFit="1" customWidth="1"/>
    <col min="11" max="11" width="11.00390625" style="1" bestFit="1" customWidth="1"/>
    <col min="12" max="12" width="6.7109375" style="1" bestFit="1" customWidth="1"/>
    <col min="13" max="14" width="9.140625" style="1" customWidth="1"/>
    <col min="15" max="15" width="16.140625" style="1" bestFit="1" customWidth="1"/>
    <col min="16" max="16" width="9.00390625" style="1" bestFit="1" customWidth="1"/>
    <col min="17" max="17" width="16.7109375" style="1" bestFit="1" customWidth="1"/>
    <col min="18" max="16384" width="9.140625" style="1" customWidth="1"/>
  </cols>
  <sheetData>
    <row r="1" spans="1:17" ht="15.75" thickBot="1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.75" thickBot="1">
      <c r="A2" s="36" t="s">
        <v>239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.75" thickBot="1">
      <c r="A3" s="36" t="s">
        <v>240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.75" thickBot="1">
      <c r="A4" s="36" t="s">
        <v>238</v>
      </c>
      <c r="B4" s="36"/>
      <c r="C4" s="36"/>
      <c r="D4" s="36"/>
      <c r="E4" s="36"/>
      <c r="F4" s="36"/>
      <c r="G4" s="36" t="s">
        <v>241</v>
      </c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.75" thickBot="1">
      <c r="A5" s="37" t="s">
        <v>0</v>
      </c>
      <c r="B5" s="37" t="s">
        <v>1</v>
      </c>
      <c r="C5" s="37" t="s">
        <v>2</v>
      </c>
      <c r="D5" s="38" t="s">
        <v>8</v>
      </c>
      <c r="E5" s="38" t="s">
        <v>3</v>
      </c>
      <c r="F5" s="32" t="s">
        <v>104</v>
      </c>
      <c r="G5" s="32" t="s">
        <v>105</v>
      </c>
      <c r="H5" s="32" t="s">
        <v>115</v>
      </c>
      <c r="I5" s="31" t="s">
        <v>116</v>
      </c>
      <c r="J5" s="31" t="s">
        <v>118</v>
      </c>
      <c r="K5" s="31" t="s">
        <v>117</v>
      </c>
      <c r="L5" s="31" t="s">
        <v>114</v>
      </c>
      <c r="M5" s="31" t="s">
        <v>176</v>
      </c>
      <c r="N5" s="34" t="s">
        <v>250</v>
      </c>
      <c r="O5" s="31" t="s">
        <v>173</v>
      </c>
      <c r="P5" s="31" t="s">
        <v>174</v>
      </c>
      <c r="Q5" s="31" t="s">
        <v>175</v>
      </c>
    </row>
    <row r="6" spans="1:17" ht="19.5" customHeight="1" thickBot="1">
      <c r="A6" s="37"/>
      <c r="B6" s="37"/>
      <c r="C6" s="37"/>
      <c r="D6" s="38"/>
      <c r="E6" s="38"/>
      <c r="F6" s="32"/>
      <c r="G6" s="32"/>
      <c r="H6" s="32"/>
      <c r="I6" s="31"/>
      <c r="J6" s="31"/>
      <c r="K6" s="31"/>
      <c r="L6" s="31"/>
      <c r="M6" s="31"/>
      <c r="N6" s="35"/>
      <c r="O6" s="31"/>
      <c r="P6" s="31"/>
      <c r="Q6" s="31"/>
    </row>
    <row r="7" spans="1:17" ht="15.75" thickBot="1">
      <c r="A7" s="18" t="s">
        <v>32</v>
      </c>
      <c r="B7" s="19">
        <v>32916</v>
      </c>
      <c r="C7" s="14" t="s">
        <v>5</v>
      </c>
      <c r="D7" s="13" t="s">
        <v>9</v>
      </c>
      <c r="E7" s="14" t="s">
        <v>28</v>
      </c>
      <c r="F7" s="16">
        <v>55.4</v>
      </c>
      <c r="G7" s="16">
        <v>0.9208</v>
      </c>
      <c r="H7" s="16">
        <v>30</v>
      </c>
      <c r="I7" s="16">
        <v>38</v>
      </c>
      <c r="J7" s="16">
        <f>I7*H7</f>
        <v>1140</v>
      </c>
      <c r="K7" s="22">
        <f>J7*G7</f>
        <v>1049.712</v>
      </c>
      <c r="L7" s="16">
        <v>1</v>
      </c>
      <c r="M7" s="16"/>
      <c r="N7" s="25" t="s">
        <v>251</v>
      </c>
      <c r="O7" s="16" t="s">
        <v>212</v>
      </c>
      <c r="P7" s="16"/>
      <c r="Q7" s="16"/>
    </row>
    <row r="8" spans="1:17" ht="15.75" thickBot="1">
      <c r="A8" s="18"/>
      <c r="B8" s="19"/>
      <c r="C8" s="14"/>
      <c r="D8" s="13"/>
      <c r="E8" s="14"/>
      <c r="F8" s="16"/>
      <c r="G8" s="16"/>
      <c r="H8" s="16"/>
      <c r="I8" s="16"/>
      <c r="J8" s="16"/>
      <c r="K8" s="22"/>
      <c r="L8" s="16"/>
      <c r="M8" s="16"/>
      <c r="N8" s="25"/>
      <c r="O8" s="16"/>
      <c r="P8" s="16"/>
      <c r="Q8" s="16"/>
    </row>
    <row r="9" spans="1:17" ht="15.75" thickBot="1">
      <c r="A9" s="18" t="s">
        <v>58</v>
      </c>
      <c r="B9" s="19">
        <v>37221</v>
      </c>
      <c r="C9" s="14" t="s">
        <v>10</v>
      </c>
      <c r="D9" s="14" t="s">
        <v>16</v>
      </c>
      <c r="E9" s="4" t="s">
        <v>28</v>
      </c>
      <c r="F9" s="16">
        <v>55.2</v>
      </c>
      <c r="G9" s="16">
        <v>1.0932</v>
      </c>
      <c r="H9" s="16">
        <v>57.5</v>
      </c>
      <c r="I9" s="16">
        <v>25</v>
      </c>
      <c r="J9" s="16">
        <f aca="true" t="shared" si="0" ref="J9:J25">I9*H9</f>
        <v>1437.5</v>
      </c>
      <c r="K9" s="22">
        <f aca="true" t="shared" si="1" ref="K9:K25">J9*G9</f>
        <v>1571.475</v>
      </c>
      <c r="L9" s="16">
        <v>1</v>
      </c>
      <c r="M9" s="16"/>
      <c r="N9" s="25" t="s">
        <v>252</v>
      </c>
      <c r="O9" s="16" t="s">
        <v>210</v>
      </c>
      <c r="P9" s="16" t="s">
        <v>211</v>
      </c>
      <c r="Q9" s="16">
        <v>12</v>
      </c>
    </row>
    <row r="10" spans="1:17" ht="15.75" thickBot="1">
      <c r="A10" s="18"/>
      <c r="B10" s="19"/>
      <c r="C10" s="14"/>
      <c r="D10" s="14"/>
      <c r="E10" s="4"/>
      <c r="F10" s="16"/>
      <c r="G10" s="16"/>
      <c r="H10" s="16"/>
      <c r="I10" s="16"/>
      <c r="J10" s="16"/>
      <c r="K10" s="22"/>
      <c r="L10" s="16"/>
      <c r="M10" s="16"/>
      <c r="N10" s="25"/>
      <c r="O10" s="16"/>
      <c r="P10" s="16"/>
      <c r="Q10" s="16"/>
    </row>
    <row r="11" spans="1:17" ht="15.75" thickBot="1">
      <c r="A11" s="18" t="s">
        <v>59</v>
      </c>
      <c r="B11" s="19">
        <v>36685</v>
      </c>
      <c r="C11" s="14" t="s">
        <v>10</v>
      </c>
      <c r="D11" s="14" t="s">
        <v>16</v>
      </c>
      <c r="E11" s="4" t="s">
        <v>21</v>
      </c>
      <c r="F11" s="16">
        <v>56.94</v>
      </c>
      <c r="G11" s="16">
        <v>1.0144</v>
      </c>
      <c r="H11" s="16">
        <v>57.5</v>
      </c>
      <c r="I11" s="16">
        <v>14</v>
      </c>
      <c r="J11" s="16">
        <f t="shared" si="0"/>
        <v>805</v>
      </c>
      <c r="K11" s="22">
        <f t="shared" si="1"/>
        <v>816.592</v>
      </c>
      <c r="L11" s="16">
        <v>1</v>
      </c>
      <c r="M11" s="16"/>
      <c r="N11" s="25" t="s">
        <v>179</v>
      </c>
      <c r="O11" s="16" t="s">
        <v>210</v>
      </c>
      <c r="P11" s="16" t="s">
        <v>211</v>
      </c>
      <c r="Q11" s="16">
        <v>12</v>
      </c>
    </row>
    <row r="12" spans="1:17" ht="15.75" thickBot="1">
      <c r="A12" s="18"/>
      <c r="B12" s="19"/>
      <c r="C12" s="14"/>
      <c r="D12" s="14"/>
      <c r="E12" s="4"/>
      <c r="F12" s="16"/>
      <c r="G12" s="16"/>
      <c r="H12" s="16"/>
      <c r="I12" s="16"/>
      <c r="J12" s="16"/>
      <c r="K12" s="22"/>
      <c r="L12" s="16"/>
      <c r="M12" s="16"/>
      <c r="N12" s="25"/>
      <c r="O12" s="16"/>
      <c r="P12" s="16"/>
      <c r="Q12" s="16"/>
    </row>
    <row r="13" spans="1:17" ht="15.75" thickBot="1">
      <c r="A13" s="18" t="s">
        <v>74</v>
      </c>
      <c r="B13" s="19">
        <v>29630</v>
      </c>
      <c r="C13" s="13" t="s">
        <v>10</v>
      </c>
      <c r="D13" s="13" t="s">
        <v>9</v>
      </c>
      <c r="E13" s="14" t="s">
        <v>23</v>
      </c>
      <c r="F13" s="16">
        <v>69</v>
      </c>
      <c r="G13" s="16">
        <v>0.7119</v>
      </c>
      <c r="H13" s="16">
        <v>70</v>
      </c>
      <c r="I13" s="16">
        <v>35</v>
      </c>
      <c r="J13" s="16">
        <f>I13*H13</f>
        <v>2450</v>
      </c>
      <c r="K13" s="22">
        <f>J13*G13</f>
        <v>1744.155</v>
      </c>
      <c r="L13" s="16">
        <v>1</v>
      </c>
      <c r="M13" s="16" t="s">
        <v>181</v>
      </c>
      <c r="N13" s="25" t="s">
        <v>179</v>
      </c>
      <c r="O13" s="16" t="s">
        <v>212</v>
      </c>
      <c r="P13" s="16"/>
      <c r="Q13" s="16"/>
    </row>
    <row r="14" spans="1:17" ht="15.75" thickBot="1">
      <c r="A14" s="18" t="s">
        <v>83</v>
      </c>
      <c r="B14" s="19">
        <v>33435</v>
      </c>
      <c r="C14" s="14" t="s">
        <v>10</v>
      </c>
      <c r="D14" s="13" t="s">
        <v>9</v>
      </c>
      <c r="E14" s="14" t="s">
        <v>23</v>
      </c>
      <c r="F14" s="16">
        <v>71.95</v>
      </c>
      <c r="G14" s="16">
        <v>0.6867</v>
      </c>
      <c r="H14" s="16">
        <v>72.5</v>
      </c>
      <c r="I14" s="16">
        <v>18</v>
      </c>
      <c r="J14" s="16">
        <f t="shared" si="0"/>
        <v>1305</v>
      </c>
      <c r="K14" s="22">
        <f t="shared" si="1"/>
        <v>896.1435</v>
      </c>
      <c r="L14" s="16">
        <v>2</v>
      </c>
      <c r="M14" s="16" t="s">
        <v>182</v>
      </c>
      <c r="N14" s="25" t="s">
        <v>179</v>
      </c>
      <c r="O14" s="16" t="s">
        <v>212</v>
      </c>
      <c r="P14" s="16"/>
      <c r="Q14" s="16"/>
    </row>
    <row r="15" spans="1:17" ht="15.75" thickBot="1">
      <c r="A15" s="18"/>
      <c r="B15" s="19"/>
      <c r="C15" s="14"/>
      <c r="D15" s="13"/>
      <c r="E15" s="14"/>
      <c r="F15" s="16"/>
      <c r="G15" s="16"/>
      <c r="H15" s="16"/>
      <c r="I15" s="16"/>
      <c r="J15" s="16"/>
      <c r="K15" s="22"/>
      <c r="L15" s="16"/>
      <c r="M15" s="16"/>
      <c r="N15" s="25"/>
      <c r="O15" s="16"/>
      <c r="P15" s="16"/>
      <c r="Q15" s="16"/>
    </row>
    <row r="16" spans="1:17" ht="15.75" thickBot="1">
      <c r="A16" s="18" t="s">
        <v>4</v>
      </c>
      <c r="B16" s="19">
        <v>30153</v>
      </c>
      <c r="C16" s="14" t="s">
        <v>5</v>
      </c>
      <c r="D16" s="13" t="s">
        <v>9</v>
      </c>
      <c r="E16" s="14" t="s">
        <v>6</v>
      </c>
      <c r="F16" s="16">
        <v>80</v>
      </c>
      <c r="G16" s="16">
        <v>0.6329</v>
      </c>
      <c r="H16" s="16">
        <v>80</v>
      </c>
      <c r="I16" s="16">
        <v>35</v>
      </c>
      <c r="J16" s="16">
        <f>I16*H16</f>
        <v>2800</v>
      </c>
      <c r="K16" s="22">
        <f>J16*G16</f>
        <v>1772.1200000000001</v>
      </c>
      <c r="L16" s="16">
        <v>1</v>
      </c>
      <c r="M16" s="16" t="s">
        <v>183</v>
      </c>
      <c r="N16" s="25" t="s">
        <v>253</v>
      </c>
      <c r="O16" s="16" t="s">
        <v>213</v>
      </c>
      <c r="P16" s="16"/>
      <c r="Q16" s="16"/>
    </row>
    <row r="17" spans="1:17" ht="15.75" thickBot="1">
      <c r="A17" s="20" t="s">
        <v>41</v>
      </c>
      <c r="B17" s="21">
        <v>29209</v>
      </c>
      <c r="C17" s="13" t="s">
        <v>10</v>
      </c>
      <c r="D17" s="13" t="s">
        <v>9</v>
      </c>
      <c r="E17" s="13" t="s">
        <v>6</v>
      </c>
      <c r="F17" s="16">
        <v>82.3</v>
      </c>
      <c r="G17" s="16">
        <v>0.6203</v>
      </c>
      <c r="H17" s="16">
        <v>82.5</v>
      </c>
      <c r="I17" s="16">
        <v>35</v>
      </c>
      <c r="J17" s="16">
        <f t="shared" si="0"/>
        <v>2887.5</v>
      </c>
      <c r="K17" s="22">
        <f t="shared" si="1"/>
        <v>1791.1162499999998</v>
      </c>
      <c r="L17" s="16">
        <v>2</v>
      </c>
      <c r="M17" s="16" t="s">
        <v>184</v>
      </c>
      <c r="N17" s="25" t="s">
        <v>253</v>
      </c>
      <c r="O17" s="16" t="s">
        <v>212</v>
      </c>
      <c r="P17" s="16" t="s">
        <v>236</v>
      </c>
      <c r="Q17" s="16">
        <v>12</v>
      </c>
    </row>
    <row r="18" spans="1:17" ht="15.75" thickBot="1">
      <c r="A18" s="20"/>
      <c r="B18" s="21"/>
      <c r="C18" s="13"/>
      <c r="D18" s="13"/>
      <c r="E18" s="13"/>
      <c r="F18" s="16"/>
      <c r="G18" s="16"/>
      <c r="H18" s="16"/>
      <c r="I18" s="16"/>
      <c r="J18" s="16"/>
      <c r="K18" s="22"/>
      <c r="L18" s="16"/>
      <c r="M18" s="16"/>
      <c r="N18" s="25"/>
      <c r="O18" s="16"/>
      <c r="P18" s="16"/>
      <c r="Q18" s="16"/>
    </row>
    <row r="19" spans="1:17" ht="15.75" thickBot="1">
      <c r="A19" s="18" t="s">
        <v>22</v>
      </c>
      <c r="B19" s="19">
        <v>35606</v>
      </c>
      <c r="C19" s="19" t="s">
        <v>10</v>
      </c>
      <c r="D19" s="14" t="s">
        <v>16</v>
      </c>
      <c r="E19" s="14" t="s">
        <v>7</v>
      </c>
      <c r="F19" s="16">
        <v>83.4</v>
      </c>
      <c r="G19" s="16">
        <v>0.6516</v>
      </c>
      <c r="H19" s="16">
        <v>85</v>
      </c>
      <c r="I19" s="16">
        <v>34</v>
      </c>
      <c r="J19" s="16">
        <f t="shared" si="0"/>
        <v>2890</v>
      </c>
      <c r="K19" s="22">
        <f t="shared" si="1"/>
        <v>1883.1239999999998</v>
      </c>
      <c r="L19" s="16">
        <v>1</v>
      </c>
      <c r="M19" s="16"/>
      <c r="N19" s="25" t="s">
        <v>253</v>
      </c>
      <c r="O19" s="16" t="s">
        <v>214</v>
      </c>
      <c r="P19" s="16"/>
      <c r="Q19" s="16"/>
    </row>
    <row r="20" spans="1:17" ht="15.75" thickBot="1">
      <c r="A20" s="18"/>
      <c r="B20" s="19"/>
      <c r="C20" s="19"/>
      <c r="D20" s="14"/>
      <c r="E20" s="14"/>
      <c r="F20" s="16"/>
      <c r="G20" s="16"/>
      <c r="H20" s="16"/>
      <c r="I20" s="16"/>
      <c r="J20" s="16"/>
      <c r="K20" s="22"/>
      <c r="L20" s="16"/>
      <c r="M20" s="16"/>
      <c r="N20" s="25"/>
      <c r="O20" s="16"/>
      <c r="P20" s="16"/>
      <c r="Q20" s="16"/>
    </row>
    <row r="21" spans="1:17" ht="15.75" thickBot="1">
      <c r="A21" s="18" t="s">
        <v>22</v>
      </c>
      <c r="B21" s="19">
        <v>35606</v>
      </c>
      <c r="C21" s="19" t="s">
        <v>10</v>
      </c>
      <c r="D21" s="14" t="s">
        <v>12</v>
      </c>
      <c r="E21" s="14" t="s">
        <v>7</v>
      </c>
      <c r="F21" s="16">
        <v>83.4</v>
      </c>
      <c r="G21" s="16">
        <v>0.6516</v>
      </c>
      <c r="H21" s="16">
        <v>85</v>
      </c>
      <c r="I21" s="16">
        <v>34</v>
      </c>
      <c r="J21" s="16">
        <f t="shared" si="0"/>
        <v>2890</v>
      </c>
      <c r="K21" s="22">
        <f t="shared" si="1"/>
        <v>1883.1239999999998</v>
      </c>
      <c r="L21" s="16">
        <v>1</v>
      </c>
      <c r="M21" s="16"/>
      <c r="N21" s="25" t="s">
        <v>253</v>
      </c>
      <c r="O21" s="16" t="s">
        <v>214</v>
      </c>
      <c r="P21" s="16"/>
      <c r="Q21" s="16"/>
    </row>
    <row r="22" spans="1:17" ht="15.75" thickBot="1">
      <c r="A22" s="18"/>
      <c r="B22" s="19"/>
      <c r="C22" s="19"/>
      <c r="D22" s="14"/>
      <c r="E22" s="14"/>
      <c r="F22" s="16"/>
      <c r="G22" s="16"/>
      <c r="H22" s="16"/>
      <c r="I22" s="16"/>
      <c r="J22" s="16"/>
      <c r="K22" s="22"/>
      <c r="L22" s="16"/>
      <c r="M22" s="16"/>
      <c r="N22" s="25"/>
      <c r="O22" s="16"/>
      <c r="P22" s="16"/>
      <c r="Q22" s="16"/>
    </row>
    <row r="23" spans="1:17" ht="15.75" thickBot="1">
      <c r="A23" s="18" t="s">
        <v>146</v>
      </c>
      <c r="B23" s="19">
        <v>30743</v>
      </c>
      <c r="C23" s="14" t="s">
        <v>10</v>
      </c>
      <c r="D23" s="14" t="s">
        <v>9</v>
      </c>
      <c r="E23" s="14" t="s">
        <v>20</v>
      </c>
      <c r="F23" s="16">
        <v>94.6</v>
      </c>
      <c r="G23" s="16">
        <v>0.5691</v>
      </c>
      <c r="H23" s="16">
        <v>95</v>
      </c>
      <c r="I23" s="16">
        <v>27</v>
      </c>
      <c r="J23" s="16">
        <f t="shared" si="0"/>
        <v>2565</v>
      </c>
      <c r="K23" s="22">
        <f t="shared" si="1"/>
        <v>1459.7415</v>
      </c>
      <c r="L23" s="16">
        <v>1</v>
      </c>
      <c r="M23" s="16" t="s">
        <v>185</v>
      </c>
      <c r="N23" s="25" t="s">
        <v>179</v>
      </c>
      <c r="O23" s="16" t="s">
        <v>212</v>
      </c>
      <c r="P23" s="16"/>
      <c r="Q23" s="16"/>
    </row>
    <row r="24" spans="1:17" ht="15.75" thickBot="1">
      <c r="A24" s="18"/>
      <c r="B24" s="19"/>
      <c r="C24" s="14"/>
      <c r="D24" s="14"/>
      <c r="E24" s="14"/>
      <c r="F24" s="16"/>
      <c r="G24" s="16"/>
      <c r="H24" s="16"/>
      <c r="I24" s="16"/>
      <c r="J24" s="16"/>
      <c r="K24" s="22"/>
      <c r="L24" s="16"/>
      <c r="M24" s="16"/>
      <c r="N24" s="25"/>
      <c r="O24" s="16"/>
      <c r="P24" s="16"/>
      <c r="Q24" s="16"/>
    </row>
    <row r="25" spans="1:17" ht="15.75" thickBot="1">
      <c r="A25" s="20" t="s">
        <v>31</v>
      </c>
      <c r="B25" s="21">
        <v>32427</v>
      </c>
      <c r="C25" s="13" t="s">
        <v>10</v>
      </c>
      <c r="D25" s="13" t="s">
        <v>9</v>
      </c>
      <c r="E25" s="13" t="s">
        <v>19</v>
      </c>
      <c r="F25" s="16">
        <v>109.5</v>
      </c>
      <c r="G25" s="16">
        <v>0.5371</v>
      </c>
      <c r="H25" s="16">
        <v>110</v>
      </c>
      <c r="I25" s="16">
        <v>27</v>
      </c>
      <c r="J25" s="16">
        <f t="shared" si="0"/>
        <v>2970</v>
      </c>
      <c r="K25" s="22">
        <f t="shared" si="1"/>
        <v>1595.1870000000001</v>
      </c>
      <c r="L25" s="16">
        <v>1</v>
      </c>
      <c r="M25" s="16" t="s">
        <v>186</v>
      </c>
      <c r="N25" s="25" t="s">
        <v>254</v>
      </c>
      <c r="O25" s="16" t="s">
        <v>212</v>
      </c>
      <c r="P25" s="16" t="s">
        <v>211</v>
      </c>
      <c r="Q25" s="16">
        <v>12</v>
      </c>
    </row>
    <row r="28" ht="15">
      <c r="A28" s="28" t="s">
        <v>180</v>
      </c>
    </row>
    <row r="29" ht="15">
      <c r="A29" s="29" t="s">
        <v>242</v>
      </c>
    </row>
    <row r="30" ht="15">
      <c r="A30" s="29" t="s">
        <v>243</v>
      </c>
    </row>
    <row r="31" ht="15">
      <c r="A31" s="29" t="s">
        <v>244</v>
      </c>
    </row>
    <row r="32" ht="15">
      <c r="A32" s="29" t="s">
        <v>245</v>
      </c>
    </row>
    <row r="33" ht="15">
      <c r="A33" s="29" t="s">
        <v>246</v>
      </c>
    </row>
    <row r="34" ht="15">
      <c r="A34" s="29" t="s">
        <v>225</v>
      </c>
    </row>
    <row r="35" ht="15">
      <c r="A35" s="27" t="s">
        <v>247</v>
      </c>
    </row>
    <row r="36" ht="15">
      <c r="A36" s="27" t="s">
        <v>248</v>
      </c>
    </row>
    <row r="37" ht="15">
      <c r="A37" s="27" t="s">
        <v>249</v>
      </c>
    </row>
  </sheetData>
  <sheetProtection/>
  <mergeCells count="22">
    <mergeCell ref="A1:Q1"/>
    <mergeCell ref="A3:Q3"/>
    <mergeCell ref="G4:Q4"/>
    <mergeCell ref="M5:M6"/>
    <mergeCell ref="B5:B6"/>
    <mergeCell ref="A5:A6"/>
    <mergeCell ref="L5:L6"/>
    <mergeCell ref="J5:J6"/>
    <mergeCell ref="E5:E6"/>
    <mergeCell ref="D5:D6"/>
    <mergeCell ref="C5:C6"/>
    <mergeCell ref="F5:F6"/>
    <mergeCell ref="G5:G6"/>
    <mergeCell ref="H5:H6"/>
    <mergeCell ref="I5:I6"/>
    <mergeCell ref="K5:K6"/>
    <mergeCell ref="O5:O6"/>
    <mergeCell ref="P5:P6"/>
    <mergeCell ref="Q5:Q6"/>
    <mergeCell ref="A4:F4"/>
    <mergeCell ref="A2:Q2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Админ</cp:lastModifiedBy>
  <dcterms:created xsi:type="dcterms:W3CDTF">2015-08-21T04:59:56Z</dcterms:created>
  <dcterms:modified xsi:type="dcterms:W3CDTF">2015-11-27T12:37:12Z</dcterms:modified>
  <cp:category/>
  <cp:version/>
  <cp:contentType/>
  <cp:contentStatus/>
</cp:coreProperties>
</file>